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quispec.DIRESACALLAO\Desktop\GESTION2022\12_GESTION_DICIEMBRE22\"/>
    </mc:Choice>
  </mc:AlternateContent>
  <bookViews>
    <workbookView xWindow="0" yWindow="0" windowWidth="10245" windowHeight="7590"/>
  </bookViews>
  <sheets>
    <sheet name="Ficha19_permanencia" sheetId="1" r:id="rId1"/>
    <sheet name="imagenFicha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1" i="1" l="1"/>
  <c r="AL31" i="1" l="1"/>
  <c r="AI31" i="1" l="1"/>
  <c r="AF31" i="1" l="1"/>
  <c r="AC31" i="1" l="1"/>
  <c r="Z31" i="1" l="1"/>
  <c r="W31" i="1" l="1"/>
  <c r="Q31" i="1" l="1"/>
  <c r="Q32" i="1"/>
  <c r="Q33" i="1"/>
  <c r="Q34" i="1"/>
  <c r="Q35" i="1"/>
  <c r="Q36" i="1"/>
  <c r="Q37" i="1"/>
  <c r="Q38" i="1"/>
  <c r="Q39" i="1"/>
  <c r="Q40" i="1"/>
  <c r="Q41" i="1"/>
  <c r="Q7" i="1"/>
  <c r="Q22" i="1"/>
  <c r="C31" i="1" l="1"/>
  <c r="D31" i="1"/>
  <c r="H31" i="1"/>
  <c r="H32" i="1"/>
  <c r="K31" i="1"/>
  <c r="K32" i="1"/>
  <c r="N31" i="1"/>
  <c r="E31" i="1" l="1"/>
  <c r="AO41" i="1"/>
  <c r="AL41" i="1"/>
  <c r="AI41" i="1"/>
  <c r="AF41" i="1"/>
  <c r="AC41" i="1"/>
  <c r="Z41" i="1"/>
  <c r="W41" i="1"/>
  <c r="T41" i="1"/>
  <c r="N41" i="1"/>
  <c r="H41" i="1"/>
  <c r="C41" i="1"/>
  <c r="D41" i="1"/>
  <c r="K41" i="1"/>
  <c r="E41" i="1" l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D30" i="1"/>
  <c r="C30" i="1"/>
  <c r="C24" i="1"/>
  <c r="D24" i="1"/>
  <c r="C25" i="1"/>
  <c r="D25" i="1"/>
  <c r="C26" i="1"/>
  <c r="D26" i="1"/>
  <c r="C27" i="1"/>
  <c r="D27" i="1"/>
  <c r="C28" i="1"/>
  <c r="D28" i="1"/>
  <c r="D23" i="1"/>
  <c r="C23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D8" i="1"/>
  <c r="C8" i="1"/>
  <c r="AO40" i="1"/>
  <c r="AO39" i="1"/>
  <c r="AO38" i="1"/>
  <c r="AO37" i="1"/>
  <c r="AO36" i="1"/>
  <c r="AO35" i="1"/>
  <c r="AO34" i="1"/>
  <c r="AO33" i="1"/>
  <c r="AO32" i="1"/>
  <c r="AO30" i="1"/>
  <c r="AN29" i="1"/>
  <c r="AM29" i="1"/>
  <c r="AO28" i="1"/>
  <c r="AO27" i="1"/>
  <c r="AO26" i="1"/>
  <c r="AO25" i="1"/>
  <c r="AO24" i="1"/>
  <c r="AO23" i="1"/>
  <c r="AN22" i="1"/>
  <c r="AM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N7" i="1"/>
  <c r="AM7" i="1"/>
  <c r="AL40" i="1"/>
  <c r="AI40" i="1"/>
  <c r="AF40" i="1"/>
  <c r="AC40" i="1"/>
  <c r="Z40" i="1"/>
  <c r="W40" i="1"/>
  <c r="T40" i="1"/>
  <c r="N40" i="1"/>
  <c r="K40" i="1"/>
  <c r="H40" i="1"/>
  <c r="AL39" i="1"/>
  <c r="AI39" i="1"/>
  <c r="AF39" i="1"/>
  <c r="AC39" i="1"/>
  <c r="Z39" i="1"/>
  <c r="W39" i="1"/>
  <c r="T39" i="1"/>
  <c r="N39" i="1"/>
  <c r="K39" i="1"/>
  <c r="H39" i="1"/>
  <c r="AL38" i="1"/>
  <c r="AI38" i="1"/>
  <c r="AF38" i="1"/>
  <c r="AC38" i="1"/>
  <c r="Z38" i="1"/>
  <c r="W38" i="1"/>
  <c r="T38" i="1"/>
  <c r="N38" i="1"/>
  <c r="K38" i="1"/>
  <c r="H38" i="1"/>
  <c r="AL37" i="1"/>
  <c r="AI37" i="1"/>
  <c r="AF37" i="1"/>
  <c r="AC37" i="1"/>
  <c r="Z37" i="1"/>
  <c r="W37" i="1"/>
  <c r="T37" i="1"/>
  <c r="N37" i="1"/>
  <c r="K37" i="1"/>
  <c r="H37" i="1"/>
  <c r="AL36" i="1"/>
  <c r="AI36" i="1"/>
  <c r="AF36" i="1"/>
  <c r="AC36" i="1"/>
  <c r="Z36" i="1"/>
  <c r="W36" i="1"/>
  <c r="T36" i="1"/>
  <c r="N36" i="1"/>
  <c r="K36" i="1"/>
  <c r="H36" i="1"/>
  <c r="AL35" i="1"/>
  <c r="AI35" i="1"/>
  <c r="AF35" i="1"/>
  <c r="AC35" i="1"/>
  <c r="Z35" i="1"/>
  <c r="W35" i="1"/>
  <c r="T35" i="1"/>
  <c r="N35" i="1"/>
  <c r="K35" i="1"/>
  <c r="H35" i="1"/>
  <c r="AL34" i="1"/>
  <c r="AI34" i="1"/>
  <c r="AF34" i="1"/>
  <c r="AC34" i="1"/>
  <c r="Z34" i="1"/>
  <c r="W34" i="1"/>
  <c r="T34" i="1"/>
  <c r="N34" i="1"/>
  <c r="K34" i="1"/>
  <c r="H34" i="1"/>
  <c r="AL33" i="1"/>
  <c r="AI33" i="1"/>
  <c r="AF33" i="1"/>
  <c r="AC33" i="1"/>
  <c r="Z33" i="1"/>
  <c r="W33" i="1"/>
  <c r="T33" i="1"/>
  <c r="N33" i="1"/>
  <c r="K33" i="1"/>
  <c r="H33" i="1"/>
  <c r="AL32" i="1"/>
  <c r="AI32" i="1"/>
  <c r="AF32" i="1"/>
  <c r="AC32" i="1"/>
  <c r="Z32" i="1"/>
  <c r="W32" i="1"/>
  <c r="T32" i="1"/>
  <c r="N32" i="1"/>
  <c r="AL30" i="1"/>
  <c r="AI30" i="1"/>
  <c r="AF30" i="1"/>
  <c r="AC30" i="1"/>
  <c r="Z30" i="1"/>
  <c r="W30" i="1"/>
  <c r="T30" i="1"/>
  <c r="Q30" i="1"/>
  <c r="N30" i="1"/>
  <c r="K30" i="1"/>
  <c r="H30" i="1"/>
  <c r="AK29" i="1"/>
  <c r="AJ29" i="1"/>
  <c r="AH29" i="1"/>
  <c r="AG29" i="1"/>
  <c r="AE29" i="1"/>
  <c r="AD29" i="1"/>
  <c r="AB29" i="1"/>
  <c r="AA29" i="1"/>
  <c r="Y29" i="1"/>
  <c r="X29" i="1"/>
  <c r="V29" i="1"/>
  <c r="U29" i="1"/>
  <c r="S29" i="1"/>
  <c r="R29" i="1"/>
  <c r="P29" i="1"/>
  <c r="O29" i="1"/>
  <c r="M29" i="1"/>
  <c r="L29" i="1"/>
  <c r="J29" i="1"/>
  <c r="I29" i="1"/>
  <c r="G29" i="1"/>
  <c r="F29" i="1"/>
  <c r="AL28" i="1"/>
  <c r="AI28" i="1"/>
  <c r="AF28" i="1"/>
  <c r="AC28" i="1"/>
  <c r="Z28" i="1"/>
  <c r="W28" i="1"/>
  <c r="T28" i="1"/>
  <c r="Q28" i="1"/>
  <c r="N28" i="1"/>
  <c r="K28" i="1"/>
  <c r="H28" i="1"/>
  <c r="AL27" i="1"/>
  <c r="AI27" i="1"/>
  <c r="AF27" i="1"/>
  <c r="AC27" i="1"/>
  <c r="Z27" i="1"/>
  <c r="W27" i="1"/>
  <c r="T27" i="1"/>
  <c r="Q27" i="1"/>
  <c r="N27" i="1"/>
  <c r="K27" i="1"/>
  <c r="H27" i="1"/>
  <c r="AL26" i="1"/>
  <c r="AI26" i="1"/>
  <c r="AF26" i="1"/>
  <c r="AC26" i="1"/>
  <c r="Z26" i="1"/>
  <c r="W26" i="1"/>
  <c r="T26" i="1"/>
  <c r="Q26" i="1"/>
  <c r="N26" i="1"/>
  <c r="K26" i="1"/>
  <c r="H26" i="1"/>
  <c r="AL25" i="1"/>
  <c r="AI25" i="1"/>
  <c r="AF25" i="1"/>
  <c r="AC25" i="1"/>
  <c r="Z25" i="1"/>
  <c r="W25" i="1"/>
  <c r="T25" i="1"/>
  <c r="Q25" i="1"/>
  <c r="N25" i="1"/>
  <c r="K25" i="1"/>
  <c r="H25" i="1"/>
  <c r="AL24" i="1"/>
  <c r="AI24" i="1"/>
  <c r="AF24" i="1"/>
  <c r="AC24" i="1"/>
  <c r="Z24" i="1"/>
  <c r="W24" i="1"/>
  <c r="T24" i="1"/>
  <c r="Q24" i="1"/>
  <c r="N24" i="1"/>
  <c r="K24" i="1"/>
  <c r="H24" i="1"/>
  <c r="AL23" i="1"/>
  <c r="AI23" i="1"/>
  <c r="AF23" i="1"/>
  <c r="AC23" i="1"/>
  <c r="Z23" i="1"/>
  <c r="W23" i="1"/>
  <c r="T23" i="1"/>
  <c r="Q23" i="1"/>
  <c r="N23" i="1"/>
  <c r="K23" i="1"/>
  <c r="H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M22" i="1"/>
  <c r="L22" i="1"/>
  <c r="J22" i="1"/>
  <c r="I22" i="1"/>
  <c r="G22" i="1"/>
  <c r="F22" i="1"/>
  <c r="AL21" i="1"/>
  <c r="AI21" i="1"/>
  <c r="AF21" i="1"/>
  <c r="AC21" i="1"/>
  <c r="Z21" i="1"/>
  <c r="W21" i="1"/>
  <c r="T21" i="1"/>
  <c r="Q21" i="1"/>
  <c r="N21" i="1"/>
  <c r="K21" i="1"/>
  <c r="H21" i="1"/>
  <c r="AL20" i="1"/>
  <c r="AI20" i="1"/>
  <c r="AF20" i="1"/>
  <c r="AC20" i="1"/>
  <c r="Z20" i="1"/>
  <c r="W20" i="1"/>
  <c r="T20" i="1"/>
  <c r="Q20" i="1"/>
  <c r="N20" i="1"/>
  <c r="K20" i="1"/>
  <c r="H20" i="1"/>
  <c r="AL19" i="1"/>
  <c r="AI19" i="1"/>
  <c r="AF19" i="1"/>
  <c r="AC19" i="1"/>
  <c r="Z19" i="1"/>
  <c r="W19" i="1"/>
  <c r="T19" i="1"/>
  <c r="Q19" i="1"/>
  <c r="N19" i="1"/>
  <c r="K19" i="1"/>
  <c r="H19" i="1"/>
  <c r="AL18" i="1"/>
  <c r="AI18" i="1"/>
  <c r="AF18" i="1"/>
  <c r="AC18" i="1"/>
  <c r="Z18" i="1"/>
  <c r="W18" i="1"/>
  <c r="T18" i="1"/>
  <c r="Q18" i="1"/>
  <c r="N18" i="1"/>
  <c r="K18" i="1"/>
  <c r="H18" i="1"/>
  <c r="AL17" i="1"/>
  <c r="AI17" i="1"/>
  <c r="AF17" i="1"/>
  <c r="AC17" i="1"/>
  <c r="Z17" i="1"/>
  <c r="W17" i="1"/>
  <c r="T17" i="1"/>
  <c r="Q17" i="1"/>
  <c r="N17" i="1"/>
  <c r="K17" i="1"/>
  <c r="H17" i="1"/>
  <c r="AL16" i="1"/>
  <c r="AI16" i="1"/>
  <c r="AF16" i="1"/>
  <c r="AC16" i="1"/>
  <c r="Z16" i="1"/>
  <c r="W16" i="1"/>
  <c r="T16" i="1"/>
  <c r="Q16" i="1"/>
  <c r="N16" i="1"/>
  <c r="K16" i="1"/>
  <c r="H16" i="1"/>
  <c r="AL15" i="1"/>
  <c r="AI15" i="1"/>
  <c r="AF15" i="1"/>
  <c r="AC15" i="1"/>
  <c r="Z15" i="1"/>
  <c r="W15" i="1"/>
  <c r="T15" i="1"/>
  <c r="Q15" i="1"/>
  <c r="N15" i="1"/>
  <c r="K15" i="1"/>
  <c r="H15" i="1"/>
  <c r="AL14" i="1"/>
  <c r="AI14" i="1"/>
  <c r="AF14" i="1"/>
  <c r="AC14" i="1"/>
  <c r="Z14" i="1"/>
  <c r="W14" i="1"/>
  <c r="T14" i="1"/>
  <c r="Q14" i="1"/>
  <c r="N14" i="1"/>
  <c r="K14" i="1"/>
  <c r="H14" i="1"/>
  <c r="AL13" i="1"/>
  <c r="AI13" i="1"/>
  <c r="AF13" i="1"/>
  <c r="AC13" i="1"/>
  <c r="Z13" i="1"/>
  <c r="W13" i="1"/>
  <c r="T13" i="1"/>
  <c r="Q13" i="1"/>
  <c r="N13" i="1"/>
  <c r="K13" i="1"/>
  <c r="H13" i="1"/>
  <c r="AL12" i="1"/>
  <c r="AI12" i="1"/>
  <c r="AF12" i="1"/>
  <c r="AC12" i="1"/>
  <c r="Z12" i="1"/>
  <c r="W12" i="1"/>
  <c r="T12" i="1"/>
  <c r="Q12" i="1"/>
  <c r="N12" i="1"/>
  <c r="K12" i="1"/>
  <c r="H12" i="1"/>
  <c r="AL11" i="1"/>
  <c r="AI11" i="1"/>
  <c r="AF11" i="1"/>
  <c r="AC11" i="1"/>
  <c r="Z11" i="1"/>
  <c r="W11" i="1"/>
  <c r="T11" i="1"/>
  <c r="Q11" i="1"/>
  <c r="N11" i="1"/>
  <c r="K11" i="1"/>
  <c r="H11" i="1"/>
  <c r="AL10" i="1"/>
  <c r="AI10" i="1"/>
  <c r="AF10" i="1"/>
  <c r="AC10" i="1"/>
  <c r="Z10" i="1"/>
  <c r="W10" i="1"/>
  <c r="T10" i="1"/>
  <c r="Q10" i="1"/>
  <c r="N10" i="1"/>
  <c r="K10" i="1"/>
  <c r="H10" i="1"/>
  <c r="AL9" i="1"/>
  <c r="AI9" i="1"/>
  <c r="AF9" i="1"/>
  <c r="AC9" i="1"/>
  <c r="Z9" i="1"/>
  <c r="W9" i="1"/>
  <c r="T9" i="1"/>
  <c r="Q9" i="1"/>
  <c r="N9" i="1"/>
  <c r="K9" i="1"/>
  <c r="H9" i="1"/>
  <c r="AL8" i="1"/>
  <c r="AI8" i="1"/>
  <c r="AF8" i="1"/>
  <c r="AC8" i="1"/>
  <c r="Z8" i="1"/>
  <c r="W8" i="1"/>
  <c r="T8" i="1"/>
  <c r="Q8" i="1"/>
  <c r="N8" i="1"/>
  <c r="K8" i="1"/>
  <c r="H8" i="1"/>
  <c r="AK7" i="1"/>
  <c r="AJ7" i="1"/>
  <c r="AH7" i="1"/>
  <c r="AG7" i="1"/>
  <c r="AE7" i="1"/>
  <c r="AD7" i="1"/>
  <c r="AB7" i="1"/>
  <c r="AA7" i="1"/>
  <c r="Y7" i="1"/>
  <c r="X7" i="1"/>
  <c r="V7" i="1"/>
  <c r="U7" i="1"/>
  <c r="S7" i="1"/>
  <c r="R7" i="1"/>
  <c r="P7" i="1"/>
  <c r="O7" i="1"/>
  <c r="M7" i="1"/>
  <c r="L7" i="1"/>
  <c r="J7" i="1"/>
  <c r="I7" i="1"/>
  <c r="G7" i="1"/>
  <c r="F7" i="1"/>
  <c r="E39" i="1" l="1"/>
  <c r="E35" i="1"/>
  <c r="E19" i="1"/>
  <c r="E17" i="1"/>
  <c r="E20" i="1"/>
  <c r="E12" i="1"/>
  <c r="E32" i="1"/>
  <c r="Q29" i="1"/>
  <c r="AI29" i="1"/>
  <c r="K29" i="1"/>
  <c r="E30" i="1"/>
  <c r="H7" i="1"/>
  <c r="E8" i="1"/>
  <c r="AO29" i="1"/>
  <c r="AO22" i="1"/>
  <c r="AO7" i="1"/>
  <c r="AL7" i="1"/>
  <c r="E10" i="1"/>
  <c r="T22" i="1"/>
  <c r="AF22" i="1"/>
  <c r="AL22" i="1"/>
  <c r="E25" i="1"/>
  <c r="N29" i="1"/>
  <c r="T29" i="1"/>
  <c r="AL29" i="1"/>
  <c r="E26" i="1"/>
  <c r="AF7" i="1"/>
  <c r="E40" i="1"/>
  <c r="E14" i="1"/>
  <c r="D29" i="1"/>
  <c r="W7" i="1"/>
  <c r="N7" i="1"/>
  <c r="T7" i="1"/>
  <c r="D22" i="1"/>
  <c r="K22" i="1"/>
  <c r="W22" i="1"/>
  <c r="AC22" i="1"/>
  <c r="AI22" i="1"/>
  <c r="E23" i="1"/>
  <c r="E27" i="1"/>
  <c r="E33" i="1"/>
  <c r="E37" i="1"/>
  <c r="E15" i="1"/>
  <c r="E24" i="1"/>
  <c r="C29" i="1"/>
  <c r="E34" i="1"/>
  <c r="H22" i="1"/>
  <c r="H29" i="1"/>
  <c r="AF29" i="1"/>
  <c r="E9" i="1"/>
  <c r="E16" i="1"/>
  <c r="N22" i="1"/>
  <c r="C22" i="1"/>
  <c r="D7" i="1"/>
  <c r="K7" i="1"/>
  <c r="Z7" i="1"/>
  <c r="E13" i="1"/>
  <c r="E21" i="1"/>
  <c r="Z22" i="1"/>
  <c r="E28" i="1"/>
  <c r="Z29" i="1"/>
  <c r="E18" i="1"/>
  <c r="E38" i="1"/>
  <c r="AC7" i="1"/>
  <c r="AI7" i="1"/>
  <c r="E11" i="1"/>
  <c r="W29" i="1"/>
  <c r="AC29" i="1"/>
  <c r="E36" i="1"/>
  <c r="C7" i="1"/>
  <c r="E29" i="1" l="1"/>
  <c r="E22" i="1"/>
  <c r="E7" i="1"/>
</calcChain>
</file>

<file path=xl/sharedStrings.xml><?xml version="1.0" encoding="utf-8"?>
<sst xmlns="http://schemas.openxmlformats.org/spreadsheetml/2006/main" count="118" uniqueCount="69">
  <si>
    <t>HOSPITALES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</si>
  <si>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</si>
  <si>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</si>
  <si>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</si>
  <si>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</si>
  <si>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</si>
  <si>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</si>
  <si>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</si>
  <si>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</si>
  <si>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</si>
  <si>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</si>
  <si>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</si>
  <si>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N° Egresos</t>
  </si>
  <si>
    <t>N° Dias estancia</t>
  </si>
  <si>
    <t>Promedio Permanencia</t>
  </si>
  <si>
    <t>HOSP.DANIEL A.CARRION (III-1)</t>
  </si>
  <si>
    <t>240100</t>
  </si>
  <si>
    <t>CIRUGÍA GENERAL</t>
  </si>
  <si>
    <t>240700</t>
  </si>
  <si>
    <t>CIRUGÍA PEDIÁTRICA</t>
  </si>
  <si>
    <t>240801</t>
  </si>
  <si>
    <t>CIRUGÍA PLÁSTICA/RECONSTRUCTIVA/ REPARADORA</t>
  </si>
  <si>
    <t>240900</t>
  </si>
  <si>
    <t>NEUROCIRUGÍA</t>
  </si>
  <si>
    <t>241200</t>
  </si>
  <si>
    <t>TRAUMATOLOGÍA Y ORTOPEDIA</t>
  </si>
  <si>
    <t>241300</t>
  </si>
  <si>
    <t xml:space="preserve">UROLOGÍA </t>
  </si>
  <si>
    <t>241400</t>
  </si>
  <si>
    <t>GINECO - OBSTETRICIA</t>
  </si>
  <si>
    <t>241500</t>
  </si>
  <si>
    <t xml:space="preserve">GINECOLOGÍA </t>
  </si>
  <si>
    <t>241600</t>
  </si>
  <si>
    <t xml:space="preserve">OBSTETRICIA  </t>
  </si>
  <si>
    <t>241900</t>
  </si>
  <si>
    <t>MEDICINA INTERNA</t>
  </si>
  <si>
    <t>242000</t>
  </si>
  <si>
    <t>MEDICINA TROPICAL E INFECCIOSAS</t>
  </si>
  <si>
    <t>242100</t>
  </si>
  <si>
    <t>ONCOLOGÍA MÉDICA</t>
  </si>
  <si>
    <t>242300</t>
  </si>
  <si>
    <t>PEDIATRÍA  GENERAL</t>
  </si>
  <si>
    <t>245300</t>
  </si>
  <si>
    <t xml:space="preserve">NEUMOLOGÍA </t>
  </si>
  <si>
    <t>HOSP. APOYO SAN JOSE (II-2)</t>
  </si>
  <si>
    <t>MEDICINA GENERAL</t>
  </si>
  <si>
    <t>MEDICINA PEDIATRICA</t>
  </si>
  <si>
    <t>PEDIATRIA</t>
  </si>
  <si>
    <t>HOSPITAL DE VENTANILLA (II-1)</t>
  </si>
  <si>
    <t>241100</t>
  </si>
  <si>
    <t>QUIRÚRGICA-OTORRINOLARINGOLOGÍA</t>
  </si>
  <si>
    <t>QUIRÚRGICA-TRAUMATOLOGÍA Y ORTOPEDIA</t>
  </si>
  <si>
    <t>QUIRÚRGICA - GINECOLOGIA Y OBSTETRICIA</t>
  </si>
  <si>
    <t>QUIRÚRGICA-GINECOLOGÍA</t>
  </si>
  <si>
    <t>QUIRÚRGICA-OBSTETRICIA</t>
  </si>
  <si>
    <t>241800</t>
  </si>
  <si>
    <t>242500</t>
  </si>
  <si>
    <t>243200</t>
  </si>
  <si>
    <t>PEDIATRIA - NEONATOLOGÍA</t>
  </si>
  <si>
    <t>Nota: Se retiraron los UCI y UCIN</t>
  </si>
  <si>
    <t>*Hospitales generales del II nivel de atencion: 3 - 5 dias / Egreso</t>
  </si>
  <si>
    <t>**Hospitales generales del III nivel de atencion: 6 - 8 dias / Egreso</t>
  </si>
  <si>
    <t>Diciembre</t>
  </si>
  <si>
    <t>Fuente: Base del aplicativo SEEM (modulo de hospitalizacion)</t>
  </si>
  <si>
    <t>DE ENERO A DICIEMBRE 2022</t>
  </si>
  <si>
    <t>ANUAL 2022</t>
  </si>
  <si>
    <t>FICHA N°19: INDICADOR DE PROMEDIO DE PERMANENCIA</t>
  </si>
  <si>
    <t>PEDIATRIA - OTORRINO</t>
  </si>
  <si>
    <t>CIRUGÍA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</si>
</sst>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177801</xdr:colOff>
      <xdr:row>0</xdr:row>
      <xdr:rowOff>171449</xdr:rowOff>
    </xdr:from>
    <xdr:to>
      <xdr:col>7</xdr:col>
      <xdr:colOff>660401</xdr:colOff>
      <xdr:row>1</xdr:row>
      <xdr:rowOff>317500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1" y="171449"/>
          <a:ext cx="482600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120651</xdr:rowOff>
    </xdr:from>
    <xdr:to>
      <xdr:col>1</xdr:col>
      <xdr:colOff>381000</xdr:colOff>
      <xdr:row>1</xdr:row>
      <xdr:rowOff>254000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28575" y="120651"/>
          <a:ext cx="1152525" cy="501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357186</xdr:colOff>
      <xdr:row>76</xdr:row>
      <xdr:rowOff>166687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1025186" cy="14263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142875</xdr:colOff>
      <xdr:row>1</xdr:row>
      <xdr:rowOff>119062</xdr:rowOff>
    </xdr:from>
    <xdr:to>
      <xdr:col>30</xdr:col>
      <xdr:colOff>261937</xdr:colOff>
      <xdr:row>77</xdr:row>
      <xdr:rowOff>23811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4875" y="309562"/>
          <a:ext cx="10787062" cy="14382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zoomScale="75" zoomScaleNormal="75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AH36" sqref="AH36"/>
    </sheetView>
  </sheetViews>
  <sheetFormatPr baseColWidth="10" defaultRowHeight="15" x14ac:dyDescent="0.25"/>
  <cols>
    <col min="1" max="1" width="12" customWidth="1"/>
    <col min="2" max="2" width="35.85546875" customWidth="1"/>
    <col min="4" max="4" width="13.5703125" customWidth="1"/>
    <col min="5" max="5" width="12.7109375" customWidth="1"/>
    <col min="8" max="8" width="13.28515625" customWidth="1"/>
    <col min="26" max="26" width="12.7109375" customWidth="1"/>
    <col min="29" max="29" width="12.7109375" customWidth="1"/>
    <col min="32" max="32" width="12.5703125" customWidth="1"/>
    <col min="35" max="35" width="12.7109375" customWidth="1"/>
    <col min="38" max="38" width="12.7109375" customWidth="1"/>
    <col min="41" max="41" width="12.5703125" customWidth="1"/>
  </cols>
  <sheetData>
    <row r="1" spans="1:41" ht="28.5" x14ac:dyDescent="0.45">
      <c r="A1" s="1"/>
    </row>
    <row r="2" spans="1:41" s="10" customFormat="1" ht="27.75" customHeight="1" x14ac:dyDescent="0.3">
      <c r="A2" s="15" t="s">
        <v>66</v>
      </c>
      <c r="B2" s="15"/>
      <c r="C2" s="15"/>
      <c r="D2" s="15"/>
      <c r="E2" s="15"/>
      <c r="F2" s="15"/>
      <c r="G2" s="15"/>
      <c r="H2" s="15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27" customHeight="1" x14ac:dyDescent="0.3">
      <c r="A3" s="15" t="s">
        <v>64</v>
      </c>
      <c r="B3" s="15"/>
      <c r="C3" s="15"/>
      <c r="D3" s="15"/>
      <c r="E3" s="15"/>
      <c r="F3" s="15"/>
      <c r="G3" s="15"/>
      <c r="H3" s="15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5" spans="1:41" x14ac:dyDescent="0.25">
      <c r="A5" s="16" t="s">
        <v>0</v>
      </c>
      <c r="B5" s="16"/>
      <c r="C5" s="16" t="s">
        <v>65</v>
      </c>
      <c r="D5" s="16"/>
      <c r="E5" s="16"/>
      <c r="F5" s="16" t="s">
        <v>1</v>
      </c>
      <c r="G5" s="16"/>
      <c r="H5" s="16"/>
      <c r="I5" s="16" t="s">
        <v>2</v>
      </c>
      <c r="J5" s="16"/>
      <c r="K5" s="16"/>
      <c r="L5" s="16" t="s">
        <v>3</v>
      </c>
      <c r="M5" s="16"/>
      <c r="N5" s="16"/>
      <c r="O5" s="16" t="s">
        <v>4</v>
      </c>
      <c r="P5" s="16"/>
      <c r="Q5" s="16"/>
      <c r="R5" s="16" t="s">
        <v>5</v>
      </c>
      <c r="S5" s="16"/>
      <c r="T5" s="16"/>
      <c r="U5" s="16" t="s">
        <v>6</v>
      </c>
      <c r="V5" s="16"/>
      <c r="W5" s="16"/>
      <c r="X5" s="16" t="s">
        <v>7</v>
      </c>
      <c r="Y5" s="16"/>
      <c r="Z5" s="16"/>
      <c r="AA5" s="16" t="s">
        <v>8</v>
      </c>
      <c r="AB5" s="16"/>
      <c r="AC5" s="16"/>
      <c r="AD5" s="16" t="s">
        <v>9</v>
      </c>
      <c r="AE5" s="16"/>
      <c r="AF5" s="16"/>
      <c r="AG5" s="16" t="s">
        <v>10</v>
      </c>
      <c r="AH5" s="16"/>
      <c r="AI5" s="16"/>
      <c r="AJ5" s="16" t="s">
        <v>11</v>
      </c>
      <c r="AK5" s="16"/>
      <c r="AL5" s="16"/>
      <c r="AM5" s="16" t="s">
        <v>62</v>
      </c>
      <c r="AN5" s="16"/>
      <c r="AO5" s="16"/>
    </row>
    <row r="6" spans="1:41" ht="45" x14ac:dyDescent="0.25">
      <c r="A6" s="16"/>
      <c r="B6" s="16"/>
      <c r="C6" s="2" t="s">
        <v>12</v>
      </c>
      <c r="D6" s="3" t="s">
        <v>13</v>
      </c>
      <c r="E6" s="3" t="s">
        <v>14</v>
      </c>
      <c r="F6" s="2" t="s">
        <v>12</v>
      </c>
      <c r="G6" s="3" t="s">
        <v>13</v>
      </c>
      <c r="H6" s="3" t="s">
        <v>14</v>
      </c>
      <c r="I6" s="2" t="s">
        <v>12</v>
      </c>
      <c r="J6" s="3" t="s">
        <v>13</v>
      </c>
      <c r="K6" s="3" t="s">
        <v>14</v>
      </c>
      <c r="L6" s="3" t="s">
        <v>12</v>
      </c>
      <c r="M6" s="3" t="s">
        <v>13</v>
      </c>
      <c r="N6" s="3" t="s">
        <v>14</v>
      </c>
      <c r="O6" s="3" t="s">
        <v>12</v>
      </c>
      <c r="P6" s="3" t="s">
        <v>13</v>
      </c>
      <c r="Q6" s="3" t="s">
        <v>14</v>
      </c>
      <c r="R6" s="3" t="s">
        <v>12</v>
      </c>
      <c r="S6" s="3" t="s">
        <v>13</v>
      </c>
      <c r="T6" s="3" t="s">
        <v>14</v>
      </c>
      <c r="U6" s="3" t="s">
        <v>12</v>
      </c>
      <c r="V6" s="3" t="s">
        <v>13</v>
      </c>
      <c r="W6" s="3" t="s">
        <v>14</v>
      </c>
      <c r="X6" s="3" t="s">
        <v>12</v>
      </c>
      <c r="Y6" s="3" t="s">
        <v>13</v>
      </c>
      <c r="Z6" s="3" t="s">
        <v>14</v>
      </c>
      <c r="AA6" s="3" t="s">
        <v>12</v>
      </c>
      <c r="AB6" s="3" t="s">
        <v>13</v>
      </c>
      <c r="AC6" s="3" t="s">
        <v>14</v>
      </c>
      <c r="AD6" s="3" t="s">
        <v>12</v>
      </c>
      <c r="AE6" s="3" t="s">
        <v>13</v>
      </c>
      <c r="AF6" s="3" t="s">
        <v>14</v>
      </c>
      <c r="AG6" s="3" t="s">
        <v>12</v>
      </c>
      <c r="AH6" s="3" t="s">
        <v>13</v>
      </c>
      <c r="AI6" s="3" t="s">
        <v>14</v>
      </c>
      <c r="AJ6" s="3" t="s">
        <v>12</v>
      </c>
      <c r="AK6" s="3" t="s">
        <v>13</v>
      </c>
      <c r="AL6" s="3" t="s">
        <v>14</v>
      </c>
      <c r="AM6" s="3" t="s">
        <v>12</v>
      </c>
      <c r="AN6" s="3" t="s">
        <v>13</v>
      </c>
      <c r="AO6" s="3" t="s">
        <v>14</v>
      </c>
    </row>
    <row r="7" spans="1:41" x14ac:dyDescent="0.25">
      <c r="A7" s="16" t="s">
        <v>15</v>
      </c>
      <c r="B7" s="16"/>
      <c r="C7" s="4">
        <f>SUM(C8:C21)</f>
        <v>13540</v>
      </c>
      <c r="D7" s="4">
        <f>SUM(D8:D21)</f>
        <v>124638</v>
      </c>
      <c r="E7" s="4">
        <f>IFERROR(D7/C7,"0")</f>
        <v>9.2051698670605617</v>
      </c>
      <c r="F7" s="4">
        <f>SUM(F8:F21)</f>
        <v>980</v>
      </c>
      <c r="G7" s="4">
        <f>SUM(G8:G21)</f>
        <v>8117</v>
      </c>
      <c r="H7" s="12">
        <f>IFERROR(G7/F7,"0")</f>
        <v>8.2826530612244902</v>
      </c>
      <c r="I7" s="4">
        <f>SUM(I8:I21)</f>
        <v>1004</v>
      </c>
      <c r="J7" s="4">
        <f>SUM(J8:J21)</f>
        <v>9980</v>
      </c>
      <c r="K7" s="13">
        <f>IFERROR(J7/I7,"0")</f>
        <v>9.9402390438247004</v>
      </c>
      <c r="L7" s="4">
        <f>SUM(L8:L21)</f>
        <v>1172</v>
      </c>
      <c r="M7" s="4">
        <f>SUM(M8:M21)</f>
        <v>9413</v>
      </c>
      <c r="N7" s="12">
        <f>IFERROR(M7/L7,"0")</f>
        <v>8.0315699658703075</v>
      </c>
      <c r="O7" s="4">
        <f>SUM(O8:O21)</f>
        <v>1102</v>
      </c>
      <c r="P7" s="4">
        <f>SUM(P8:P21)</f>
        <v>9838</v>
      </c>
      <c r="Q7" s="13">
        <f>IFERROR(P7/O7,"0")</f>
        <v>8.9274047186932854</v>
      </c>
      <c r="R7" s="4">
        <f>SUM(R8:R21)</f>
        <v>1191</v>
      </c>
      <c r="S7" s="4">
        <f>SUM(S8:S21)</f>
        <v>10599</v>
      </c>
      <c r="T7" s="14">
        <f>IFERROR(S7/R7,"0")</f>
        <v>8.8992443324937032</v>
      </c>
      <c r="U7" s="4">
        <f>SUM(U8:U21)</f>
        <v>1155</v>
      </c>
      <c r="V7" s="4">
        <f>SUM(V8:V21)</f>
        <v>9934</v>
      </c>
      <c r="W7" s="14">
        <f>IFERROR(V7/U7,"0")</f>
        <v>8.600865800865801</v>
      </c>
      <c r="X7" s="4">
        <f>SUM(X8:X21)</f>
        <v>1217</v>
      </c>
      <c r="Y7" s="4">
        <f>SUM(Y8:Y21)</f>
        <v>12750</v>
      </c>
      <c r="Z7" s="13">
        <f>IFERROR(Y7/X7,"0")</f>
        <v>10.47658175842235</v>
      </c>
      <c r="AA7" s="4">
        <f>SUM(AA8:AA21)</f>
        <v>1078</v>
      </c>
      <c r="AB7" s="4">
        <f>SUM(AB8:AB21)</f>
        <v>9876</v>
      </c>
      <c r="AC7" s="13">
        <f>IFERROR(AB7/AA7,"0")</f>
        <v>9.1614100185528748</v>
      </c>
      <c r="AD7" s="4">
        <f>SUM(AD8:AD21)</f>
        <v>1145</v>
      </c>
      <c r="AE7" s="4">
        <f>SUM(AE8:AE21)</f>
        <v>10601</v>
      </c>
      <c r="AF7" s="13">
        <f>IFERROR(AE7/AD7,"0")</f>
        <v>9.2585152838427955</v>
      </c>
      <c r="AG7" s="4">
        <f>SUM(AG8:AG21)</f>
        <v>1156</v>
      </c>
      <c r="AH7" s="4">
        <f>SUM(AH8:AH21)</f>
        <v>12769</v>
      </c>
      <c r="AI7" s="13">
        <f>IFERROR(AH7/AG7,"0")</f>
        <v>11.045847750865052</v>
      </c>
      <c r="AJ7" s="4">
        <f>SUM(AJ8:AJ21)</f>
        <v>1124</v>
      </c>
      <c r="AK7" s="4">
        <f>SUM(AK8:AK21)</f>
        <v>10141</v>
      </c>
      <c r="AL7" s="13">
        <f>IFERROR(AK7/AJ7,"0")</f>
        <v>9.022241992882563</v>
      </c>
      <c r="AM7" s="4">
        <f>SUM(AM8:AM21)</f>
        <v>1216</v>
      </c>
      <c r="AN7" s="4">
        <f>SUM(AN8:AN21)</f>
        <v>10620</v>
      </c>
      <c r="AO7" s="13">
        <f>IFERROR(AN7/AM7,"0")</f>
        <v>8.7335526315789469</v>
      </c>
    </row>
    <row r="8" spans="1:41" x14ac:dyDescent="0.25">
      <c r="A8" s="5" t="s">
        <v>16</v>
      </c>
      <c r="B8" s="5" t="s">
        <v>17</v>
      </c>
      <c r="C8" s="6">
        <f>+F8+I8+L8+O8+R8+U8+X8+AA8+AD8+AG8+AJ8+AM8</f>
        <v>2209</v>
      </c>
      <c r="D8" s="6">
        <f>+G8+J8+M8+P8+S8+V8+Y8+AB8+AE8+AH8+AK8+AN8</f>
        <v>20036</v>
      </c>
      <c r="E8" s="6">
        <f t="shared" ref="E8:E40" si="0">IFERROR(D8/C8,"0")</f>
        <v>9.0701674966047978</v>
      </c>
      <c r="F8" s="6">
        <v>85</v>
      </c>
      <c r="G8" s="6">
        <v>706</v>
      </c>
      <c r="H8" s="6">
        <f t="shared" ref="H8:H41" si="1">IFERROR(G8/F8,"0")</f>
        <v>8.3058823529411772</v>
      </c>
      <c r="I8" s="6">
        <v>88</v>
      </c>
      <c r="J8" s="6">
        <v>785</v>
      </c>
      <c r="K8" s="6">
        <f t="shared" ref="K8:K41" si="2">IFERROR(J8/I8,"0")</f>
        <v>8.920454545454545</v>
      </c>
      <c r="L8" s="6">
        <v>173</v>
      </c>
      <c r="M8" s="6">
        <v>1422</v>
      </c>
      <c r="N8" s="6">
        <f t="shared" ref="N8:N41" si="3">IFERROR(M8/L8,"0")</f>
        <v>8.2196531791907521</v>
      </c>
      <c r="O8" s="6">
        <v>181</v>
      </c>
      <c r="P8" s="6">
        <v>1379</v>
      </c>
      <c r="Q8" s="6">
        <f t="shared" ref="Q8:Q41" si="4">IFERROR(P8/O8,"0")</f>
        <v>7.6187845303867405</v>
      </c>
      <c r="R8" s="6">
        <v>201</v>
      </c>
      <c r="S8" s="6">
        <v>1574</v>
      </c>
      <c r="T8" s="6">
        <f t="shared" ref="T8:T41" si="5">IFERROR(S8/R8,"0")</f>
        <v>7.8308457711442783</v>
      </c>
      <c r="U8" s="6">
        <v>171</v>
      </c>
      <c r="V8" s="6">
        <v>1270</v>
      </c>
      <c r="W8" s="6">
        <f t="shared" ref="W8:W41" si="6">IFERROR(V8/U8,"0")</f>
        <v>7.4269005847953213</v>
      </c>
      <c r="X8" s="6">
        <v>211</v>
      </c>
      <c r="Y8" s="6">
        <v>2995</v>
      </c>
      <c r="Z8" s="6">
        <f t="shared" ref="Z8:Z41" si="7">IFERROR(Y8/X8,"0")</f>
        <v>14.19431279620853</v>
      </c>
      <c r="AA8" s="6">
        <v>172</v>
      </c>
      <c r="AB8" s="6">
        <v>1590</v>
      </c>
      <c r="AC8" s="6">
        <f t="shared" ref="AC8:AC41" si="8">IFERROR(AB8/AA8,"0")</f>
        <v>9.2441860465116275</v>
      </c>
      <c r="AD8" s="6">
        <v>229</v>
      </c>
      <c r="AE8" s="6">
        <v>2070</v>
      </c>
      <c r="AF8" s="6">
        <f t="shared" ref="AF8:AF41" si="9">IFERROR(AE8/AD8,"0")</f>
        <v>9.039301310043669</v>
      </c>
      <c r="AG8" s="6">
        <v>244</v>
      </c>
      <c r="AH8" s="6">
        <v>2678</v>
      </c>
      <c r="AI8" s="6">
        <f t="shared" ref="AI8:AI41" si="10">IFERROR(AH8/AG8,"0")</f>
        <v>10.975409836065573</v>
      </c>
      <c r="AJ8" s="6">
        <v>227</v>
      </c>
      <c r="AK8" s="6">
        <v>2008</v>
      </c>
      <c r="AL8" s="6">
        <f t="shared" ref="AL8:AL41" si="11">IFERROR(AK8/AJ8,"0")</f>
        <v>8.8458149779735677</v>
      </c>
      <c r="AM8" s="6">
        <v>227</v>
      </c>
      <c r="AN8" s="6">
        <v>1559</v>
      </c>
      <c r="AO8" s="6">
        <f t="shared" ref="AO8:AO41" si="12">IFERROR(AN8/AM8,"0")</f>
        <v>6.8678414096916303</v>
      </c>
    </row>
    <row r="9" spans="1:41" x14ac:dyDescent="0.25">
      <c r="A9" s="5" t="s">
        <v>18</v>
      </c>
      <c r="B9" s="5" t="s">
        <v>19</v>
      </c>
      <c r="C9" s="6">
        <f t="shared" ref="C9:C21" si="13">+F9+I9+L9+O9+R9+U9+X9+AA9+AD9+AG9+AJ9+AM9</f>
        <v>751</v>
      </c>
      <c r="D9" s="6">
        <f t="shared" ref="D9:D21" si="14">+G9+J9+M9+P9+S9+V9+Y9+AB9+AE9+AH9+AK9+AN9</f>
        <v>3919</v>
      </c>
      <c r="E9" s="6">
        <f t="shared" si="0"/>
        <v>5.2183754993342211</v>
      </c>
      <c r="F9" s="6">
        <v>41</v>
      </c>
      <c r="G9" s="6">
        <v>226</v>
      </c>
      <c r="H9" s="6">
        <f t="shared" si="1"/>
        <v>5.5121951219512191</v>
      </c>
      <c r="I9" s="6">
        <v>47</v>
      </c>
      <c r="J9" s="6">
        <v>230</v>
      </c>
      <c r="K9" s="6">
        <f t="shared" si="2"/>
        <v>4.8936170212765955</v>
      </c>
      <c r="L9" s="6">
        <v>79</v>
      </c>
      <c r="M9" s="6">
        <v>420</v>
      </c>
      <c r="N9" s="6">
        <f t="shared" si="3"/>
        <v>5.3164556962025316</v>
      </c>
      <c r="O9" s="6">
        <v>61</v>
      </c>
      <c r="P9" s="6">
        <v>344</v>
      </c>
      <c r="Q9" s="6">
        <f t="shared" si="4"/>
        <v>5.639344262295082</v>
      </c>
      <c r="R9" s="6">
        <v>66</v>
      </c>
      <c r="S9" s="6">
        <v>338</v>
      </c>
      <c r="T9" s="6">
        <f t="shared" si="5"/>
        <v>5.1212121212121211</v>
      </c>
      <c r="U9" s="6">
        <v>51</v>
      </c>
      <c r="V9" s="6">
        <v>231</v>
      </c>
      <c r="W9" s="6">
        <f t="shared" si="6"/>
        <v>4.5294117647058822</v>
      </c>
      <c r="X9" s="6">
        <v>64</v>
      </c>
      <c r="Y9" s="6">
        <v>441</v>
      </c>
      <c r="Z9" s="6">
        <f t="shared" si="7"/>
        <v>6.890625</v>
      </c>
      <c r="AA9" s="6">
        <v>65</v>
      </c>
      <c r="AB9" s="6">
        <v>411</v>
      </c>
      <c r="AC9" s="6">
        <f t="shared" si="8"/>
        <v>6.3230769230769228</v>
      </c>
      <c r="AD9" s="6">
        <v>64</v>
      </c>
      <c r="AE9" s="6">
        <v>368</v>
      </c>
      <c r="AF9" s="6">
        <f t="shared" si="9"/>
        <v>5.75</v>
      </c>
      <c r="AG9" s="6">
        <v>70</v>
      </c>
      <c r="AH9" s="6">
        <v>282</v>
      </c>
      <c r="AI9" s="6">
        <f t="shared" si="10"/>
        <v>4.0285714285714285</v>
      </c>
      <c r="AJ9" s="6">
        <v>71</v>
      </c>
      <c r="AK9" s="6">
        <v>268</v>
      </c>
      <c r="AL9" s="6">
        <f t="shared" si="11"/>
        <v>3.7746478873239435</v>
      </c>
      <c r="AM9" s="6">
        <v>72</v>
      </c>
      <c r="AN9" s="6">
        <v>360</v>
      </c>
      <c r="AO9" s="6">
        <f t="shared" si="12"/>
        <v>5</v>
      </c>
    </row>
    <row r="10" spans="1:41" ht="27.75" customHeight="1" x14ac:dyDescent="0.25">
      <c r="A10" s="5" t="s">
        <v>20</v>
      </c>
      <c r="B10" s="7" t="s">
        <v>21</v>
      </c>
      <c r="C10" s="6">
        <f t="shared" si="13"/>
        <v>6</v>
      </c>
      <c r="D10" s="6">
        <f t="shared" si="14"/>
        <v>119</v>
      </c>
      <c r="E10" s="6">
        <f t="shared" si="0"/>
        <v>19.833333333333332</v>
      </c>
      <c r="F10" s="6">
        <v>0</v>
      </c>
      <c r="G10" s="6">
        <v>0</v>
      </c>
      <c r="H10" s="6" t="str">
        <f t="shared" si="1"/>
        <v>0</v>
      </c>
      <c r="I10" s="6">
        <v>1</v>
      </c>
      <c r="J10" s="6">
        <v>45</v>
      </c>
      <c r="K10" s="6">
        <f t="shared" si="2"/>
        <v>45</v>
      </c>
      <c r="L10" s="6">
        <v>1</v>
      </c>
      <c r="M10" s="6">
        <v>18</v>
      </c>
      <c r="N10" s="6">
        <f t="shared" si="3"/>
        <v>18</v>
      </c>
      <c r="O10" s="6">
        <v>1</v>
      </c>
      <c r="P10" s="6">
        <v>10</v>
      </c>
      <c r="Q10" s="6">
        <f t="shared" si="4"/>
        <v>10</v>
      </c>
      <c r="R10" s="6">
        <v>1</v>
      </c>
      <c r="S10" s="6">
        <v>15</v>
      </c>
      <c r="T10" s="6">
        <f t="shared" si="5"/>
        <v>15</v>
      </c>
      <c r="U10" s="6">
        <v>1</v>
      </c>
      <c r="V10" s="6">
        <v>14</v>
      </c>
      <c r="W10" s="6">
        <f t="shared" si="6"/>
        <v>14</v>
      </c>
      <c r="X10" s="6">
        <v>1</v>
      </c>
      <c r="Y10" s="6">
        <v>17</v>
      </c>
      <c r="Z10" s="6">
        <f t="shared" si="7"/>
        <v>17</v>
      </c>
      <c r="AA10" s="6">
        <v>0</v>
      </c>
      <c r="AB10" s="6">
        <v>0</v>
      </c>
      <c r="AC10" s="6" t="str">
        <f t="shared" si="8"/>
        <v>0</v>
      </c>
      <c r="AD10" s="6">
        <v>0</v>
      </c>
      <c r="AE10" s="6">
        <v>0</v>
      </c>
      <c r="AF10" s="6" t="str">
        <f t="shared" si="9"/>
        <v>0</v>
      </c>
      <c r="AG10" s="6">
        <v>0</v>
      </c>
      <c r="AH10" s="6">
        <v>0</v>
      </c>
      <c r="AI10" s="6" t="str">
        <f t="shared" si="10"/>
        <v>0</v>
      </c>
      <c r="AJ10" s="6">
        <v>0</v>
      </c>
      <c r="AK10" s="6">
        <v>0</v>
      </c>
      <c r="AL10" s="6" t="str">
        <f t="shared" si="11"/>
        <v>0</v>
      </c>
      <c r="AM10" s="6">
        <v>0</v>
      </c>
      <c r="AN10" s="6">
        <v>0</v>
      </c>
      <c r="AO10" s="6" t="str">
        <f t="shared" si="12"/>
        <v>0</v>
      </c>
    </row>
    <row r="11" spans="1:41" x14ac:dyDescent="0.25">
      <c r="A11" s="5" t="s">
        <v>22</v>
      </c>
      <c r="B11" s="5" t="s">
        <v>23</v>
      </c>
      <c r="C11" s="6">
        <f t="shared" si="13"/>
        <v>664</v>
      </c>
      <c r="D11" s="6">
        <f t="shared" si="14"/>
        <v>9675</v>
      </c>
      <c r="E11" s="6">
        <f t="shared" si="0"/>
        <v>14.570783132530121</v>
      </c>
      <c r="F11" s="6">
        <v>73</v>
      </c>
      <c r="G11" s="6">
        <v>1127</v>
      </c>
      <c r="H11" s="6">
        <f t="shared" si="1"/>
        <v>15.438356164383562</v>
      </c>
      <c r="I11" s="6">
        <v>55</v>
      </c>
      <c r="J11" s="6">
        <v>601</v>
      </c>
      <c r="K11" s="6">
        <f t="shared" si="2"/>
        <v>10.927272727272728</v>
      </c>
      <c r="L11" s="6">
        <v>69</v>
      </c>
      <c r="M11" s="6">
        <v>763</v>
      </c>
      <c r="N11" s="6">
        <f t="shared" si="3"/>
        <v>11.057971014492754</v>
      </c>
      <c r="O11" s="6">
        <v>47</v>
      </c>
      <c r="P11" s="6">
        <v>694</v>
      </c>
      <c r="Q11" s="6">
        <f t="shared" si="4"/>
        <v>14.76595744680851</v>
      </c>
      <c r="R11" s="6">
        <v>66</v>
      </c>
      <c r="S11" s="6">
        <v>1044</v>
      </c>
      <c r="T11" s="6">
        <f t="shared" si="5"/>
        <v>15.818181818181818</v>
      </c>
      <c r="U11" s="6">
        <v>53</v>
      </c>
      <c r="V11" s="6">
        <v>620</v>
      </c>
      <c r="W11" s="6">
        <f t="shared" si="6"/>
        <v>11.69811320754717</v>
      </c>
      <c r="X11" s="6">
        <v>52</v>
      </c>
      <c r="Y11" s="6">
        <v>838</v>
      </c>
      <c r="Z11" s="6">
        <f t="shared" si="7"/>
        <v>16.115384615384617</v>
      </c>
      <c r="AA11" s="6">
        <v>34</v>
      </c>
      <c r="AB11" s="6">
        <v>611</v>
      </c>
      <c r="AC11" s="6">
        <f t="shared" si="8"/>
        <v>17.970588235294116</v>
      </c>
      <c r="AD11" s="6">
        <v>45</v>
      </c>
      <c r="AE11" s="6">
        <v>650</v>
      </c>
      <c r="AF11" s="6">
        <f t="shared" si="9"/>
        <v>14.444444444444445</v>
      </c>
      <c r="AG11" s="6">
        <v>49</v>
      </c>
      <c r="AH11" s="6">
        <v>1194</v>
      </c>
      <c r="AI11" s="6">
        <f t="shared" si="10"/>
        <v>24.367346938775512</v>
      </c>
      <c r="AJ11" s="6">
        <v>63</v>
      </c>
      <c r="AK11" s="6">
        <v>717</v>
      </c>
      <c r="AL11" s="6">
        <f t="shared" si="11"/>
        <v>11.380952380952381</v>
      </c>
      <c r="AM11" s="6">
        <v>58</v>
      </c>
      <c r="AN11" s="6">
        <v>816</v>
      </c>
      <c r="AO11" s="6">
        <f t="shared" si="12"/>
        <v>14.068965517241379</v>
      </c>
    </row>
    <row r="12" spans="1:41" x14ac:dyDescent="0.25">
      <c r="A12" s="5" t="s">
        <v>24</v>
      </c>
      <c r="B12" s="5" t="s">
        <v>25</v>
      </c>
      <c r="C12" s="6">
        <f t="shared" si="13"/>
        <v>622</v>
      </c>
      <c r="D12" s="6">
        <f t="shared" si="14"/>
        <v>11197</v>
      </c>
      <c r="E12" s="6">
        <f t="shared" si="0"/>
        <v>18.0016077170418</v>
      </c>
      <c r="F12" s="6">
        <v>62</v>
      </c>
      <c r="G12" s="6">
        <v>662</v>
      </c>
      <c r="H12" s="6">
        <f t="shared" si="1"/>
        <v>10.67741935483871</v>
      </c>
      <c r="I12" s="6">
        <v>73</v>
      </c>
      <c r="J12" s="6">
        <v>970</v>
      </c>
      <c r="K12" s="6">
        <f t="shared" si="2"/>
        <v>13.287671232876713</v>
      </c>
      <c r="L12" s="6">
        <v>62</v>
      </c>
      <c r="M12" s="6">
        <v>860</v>
      </c>
      <c r="N12" s="6">
        <f t="shared" si="3"/>
        <v>13.870967741935484</v>
      </c>
      <c r="O12" s="6">
        <v>55</v>
      </c>
      <c r="P12" s="6">
        <v>904</v>
      </c>
      <c r="Q12" s="6">
        <f t="shared" si="4"/>
        <v>16.436363636363637</v>
      </c>
      <c r="R12" s="6">
        <v>55</v>
      </c>
      <c r="S12" s="6">
        <v>907</v>
      </c>
      <c r="T12" s="6">
        <f t="shared" si="5"/>
        <v>16.490909090909092</v>
      </c>
      <c r="U12" s="6">
        <v>45</v>
      </c>
      <c r="V12" s="6">
        <v>995</v>
      </c>
      <c r="W12" s="6">
        <f t="shared" si="6"/>
        <v>22.111111111111111</v>
      </c>
      <c r="X12" s="6">
        <v>50</v>
      </c>
      <c r="Y12" s="6">
        <v>959</v>
      </c>
      <c r="Z12" s="6">
        <f t="shared" si="7"/>
        <v>19.18</v>
      </c>
      <c r="AA12" s="6">
        <v>41</v>
      </c>
      <c r="AB12" s="6">
        <v>926</v>
      </c>
      <c r="AC12" s="6">
        <f t="shared" si="8"/>
        <v>22.585365853658537</v>
      </c>
      <c r="AD12" s="6">
        <v>42</v>
      </c>
      <c r="AE12" s="6">
        <v>921</v>
      </c>
      <c r="AF12" s="6">
        <f t="shared" si="9"/>
        <v>21.928571428571427</v>
      </c>
      <c r="AG12" s="6">
        <v>40</v>
      </c>
      <c r="AH12" s="6">
        <v>932</v>
      </c>
      <c r="AI12" s="6">
        <f t="shared" si="10"/>
        <v>23.3</v>
      </c>
      <c r="AJ12" s="6">
        <v>48</v>
      </c>
      <c r="AK12" s="6">
        <v>1021</v>
      </c>
      <c r="AL12" s="6">
        <f t="shared" si="11"/>
        <v>21.270833333333332</v>
      </c>
      <c r="AM12" s="6">
        <v>49</v>
      </c>
      <c r="AN12" s="6">
        <v>1140</v>
      </c>
      <c r="AO12" s="6">
        <f t="shared" si="12"/>
        <v>23.26530612244898</v>
      </c>
    </row>
    <row r="13" spans="1:41" x14ac:dyDescent="0.25">
      <c r="A13" s="5" t="s">
        <v>26</v>
      </c>
      <c r="B13" s="5" t="s">
        <v>27</v>
      </c>
      <c r="C13" s="6">
        <f t="shared" si="13"/>
        <v>99</v>
      </c>
      <c r="D13" s="6">
        <f t="shared" si="14"/>
        <v>696</v>
      </c>
      <c r="E13" s="6">
        <f t="shared" si="0"/>
        <v>7.0303030303030303</v>
      </c>
      <c r="F13" s="6">
        <v>0</v>
      </c>
      <c r="G13" s="6">
        <v>0</v>
      </c>
      <c r="H13" s="6" t="str">
        <f t="shared" si="1"/>
        <v>0</v>
      </c>
      <c r="I13" s="6">
        <v>0</v>
      </c>
      <c r="J13" s="6">
        <v>0</v>
      </c>
      <c r="K13" s="6" t="str">
        <f t="shared" si="2"/>
        <v>0</v>
      </c>
      <c r="L13" s="6">
        <v>0</v>
      </c>
      <c r="M13" s="6">
        <v>0</v>
      </c>
      <c r="N13" s="6" t="str">
        <f t="shared" si="3"/>
        <v>0</v>
      </c>
      <c r="O13" s="6">
        <v>0</v>
      </c>
      <c r="P13" s="6">
        <v>0</v>
      </c>
      <c r="Q13" s="6" t="str">
        <f t="shared" si="4"/>
        <v>0</v>
      </c>
      <c r="R13" s="6">
        <v>1</v>
      </c>
      <c r="S13" s="6">
        <v>3</v>
      </c>
      <c r="T13" s="6">
        <f t="shared" si="5"/>
        <v>3</v>
      </c>
      <c r="U13" s="6">
        <v>56</v>
      </c>
      <c r="V13" s="6">
        <v>401</v>
      </c>
      <c r="W13" s="6">
        <f t="shared" si="6"/>
        <v>7.1607142857142856</v>
      </c>
      <c r="X13" s="6">
        <v>42</v>
      </c>
      <c r="Y13" s="6">
        <v>292</v>
      </c>
      <c r="Z13" s="6">
        <f t="shared" si="7"/>
        <v>6.9523809523809526</v>
      </c>
      <c r="AA13" s="6">
        <v>0</v>
      </c>
      <c r="AB13" s="6">
        <v>0</v>
      </c>
      <c r="AC13" s="6" t="str">
        <f t="shared" si="8"/>
        <v>0</v>
      </c>
      <c r="AD13" s="6">
        <v>0</v>
      </c>
      <c r="AE13" s="6">
        <v>0</v>
      </c>
      <c r="AF13" s="6" t="str">
        <f t="shared" si="9"/>
        <v>0</v>
      </c>
      <c r="AG13" s="6">
        <v>0</v>
      </c>
      <c r="AH13" s="6">
        <v>0</v>
      </c>
      <c r="AI13" s="6" t="str">
        <f t="shared" si="10"/>
        <v>0</v>
      </c>
      <c r="AJ13" s="6">
        <v>0</v>
      </c>
      <c r="AK13" s="6">
        <v>0</v>
      </c>
      <c r="AL13" s="6" t="str">
        <f t="shared" si="11"/>
        <v>0</v>
      </c>
      <c r="AM13" s="6">
        <v>0</v>
      </c>
      <c r="AN13" s="6">
        <v>0</v>
      </c>
      <c r="AO13" s="6" t="str">
        <f t="shared" si="12"/>
        <v>0</v>
      </c>
    </row>
    <row r="14" spans="1:41" x14ac:dyDescent="0.25">
      <c r="A14" s="5" t="s">
        <v>28</v>
      </c>
      <c r="B14" s="5" t="s">
        <v>29</v>
      </c>
      <c r="C14" s="6">
        <f t="shared" si="13"/>
        <v>1083</v>
      </c>
      <c r="D14" s="6">
        <f t="shared" si="14"/>
        <v>3860</v>
      </c>
      <c r="E14" s="6">
        <f t="shared" si="0"/>
        <v>3.5641735918744231</v>
      </c>
      <c r="F14" s="6">
        <v>39</v>
      </c>
      <c r="G14" s="6">
        <v>106</v>
      </c>
      <c r="H14" s="6">
        <f t="shared" si="1"/>
        <v>2.7179487179487181</v>
      </c>
      <c r="I14" s="6">
        <v>34</v>
      </c>
      <c r="J14" s="6">
        <v>88</v>
      </c>
      <c r="K14" s="6">
        <f t="shared" si="2"/>
        <v>2.5882352941176472</v>
      </c>
      <c r="L14" s="6">
        <v>52</v>
      </c>
      <c r="M14" s="6">
        <v>157</v>
      </c>
      <c r="N14" s="6">
        <f t="shared" si="3"/>
        <v>3.0192307692307692</v>
      </c>
      <c r="O14" s="6">
        <v>51</v>
      </c>
      <c r="P14" s="6">
        <v>142</v>
      </c>
      <c r="Q14" s="6">
        <f t="shared" si="4"/>
        <v>2.784313725490196</v>
      </c>
      <c r="R14" s="6">
        <v>44</v>
      </c>
      <c r="S14" s="6">
        <v>119</v>
      </c>
      <c r="T14" s="6">
        <f t="shared" si="5"/>
        <v>2.7045454545454546</v>
      </c>
      <c r="U14" s="6">
        <v>50</v>
      </c>
      <c r="V14" s="6">
        <v>167</v>
      </c>
      <c r="W14" s="6">
        <f t="shared" si="6"/>
        <v>3.34</v>
      </c>
      <c r="X14" s="6">
        <v>0</v>
      </c>
      <c r="Y14" s="6">
        <v>0</v>
      </c>
      <c r="Z14" s="6" t="str">
        <f t="shared" si="7"/>
        <v>0</v>
      </c>
      <c r="AA14" s="6">
        <v>177</v>
      </c>
      <c r="AB14" s="6">
        <v>565</v>
      </c>
      <c r="AC14" s="6">
        <f t="shared" si="8"/>
        <v>3.1920903954802258</v>
      </c>
      <c r="AD14" s="6">
        <v>164</v>
      </c>
      <c r="AE14" s="6">
        <v>641</v>
      </c>
      <c r="AF14" s="6">
        <f t="shared" si="9"/>
        <v>3.9085365853658538</v>
      </c>
      <c r="AG14" s="6">
        <v>168</v>
      </c>
      <c r="AH14" s="6">
        <v>770</v>
      </c>
      <c r="AI14" s="6">
        <f t="shared" si="10"/>
        <v>4.583333333333333</v>
      </c>
      <c r="AJ14" s="6">
        <v>146</v>
      </c>
      <c r="AK14" s="6">
        <v>528</v>
      </c>
      <c r="AL14" s="6">
        <f t="shared" si="11"/>
        <v>3.6164383561643834</v>
      </c>
      <c r="AM14" s="6">
        <v>158</v>
      </c>
      <c r="AN14" s="6">
        <v>577</v>
      </c>
      <c r="AO14" s="6">
        <f t="shared" si="12"/>
        <v>3.6518987341772151</v>
      </c>
    </row>
    <row r="15" spans="1:41" x14ac:dyDescent="0.25">
      <c r="A15" s="5" t="s">
        <v>30</v>
      </c>
      <c r="B15" s="5" t="s">
        <v>31</v>
      </c>
      <c r="C15" s="6">
        <f t="shared" si="13"/>
        <v>1645</v>
      </c>
      <c r="D15" s="6">
        <f t="shared" si="14"/>
        <v>5238</v>
      </c>
      <c r="E15" s="6">
        <f t="shared" si="0"/>
        <v>3.1841945288753801</v>
      </c>
      <c r="F15" s="6">
        <v>262</v>
      </c>
      <c r="G15" s="6">
        <v>677</v>
      </c>
      <c r="H15" s="6">
        <f t="shared" si="1"/>
        <v>2.5839694656488548</v>
      </c>
      <c r="I15" s="6">
        <v>258</v>
      </c>
      <c r="J15" s="6">
        <v>934</v>
      </c>
      <c r="K15" s="6">
        <f t="shared" si="2"/>
        <v>3.6201550387596901</v>
      </c>
      <c r="L15" s="6">
        <v>240</v>
      </c>
      <c r="M15" s="6">
        <v>695</v>
      </c>
      <c r="N15" s="6">
        <f t="shared" si="3"/>
        <v>2.8958333333333335</v>
      </c>
      <c r="O15" s="6">
        <v>170</v>
      </c>
      <c r="P15" s="6">
        <v>553</v>
      </c>
      <c r="Q15" s="6">
        <f t="shared" si="4"/>
        <v>3.2529411764705882</v>
      </c>
      <c r="R15" s="6">
        <v>181</v>
      </c>
      <c r="S15" s="6">
        <v>650</v>
      </c>
      <c r="T15" s="6">
        <f t="shared" si="5"/>
        <v>3.5911602209944751</v>
      </c>
      <c r="U15" s="6">
        <v>164</v>
      </c>
      <c r="V15" s="6">
        <v>526</v>
      </c>
      <c r="W15" s="6">
        <f t="shared" si="6"/>
        <v>3.2073170731707319</v>
      </c>
      <c r="X15" s="6">
        <v>163</v>
      </c>
      <c r="Y15" s="6">
        <v>593</v>
      </c>
      <c r="Z15" s="6">
        <f t="shared" si="7"/>
        <v>3.6380368098159508</v>
      </c>
      <c r="AA15" s="6">
        <v>41</v>
      </c>
      <c r="AB15" s="6">
        <v>146</v>
      </c>
      <c r="AC15" s="6">
        <f t="shared" si="8"/>
        <v>3.5609756097560976</v>
      </c>
      <c r="AD15" s="6">
        <v>36</v>
      </c>
      <c r="AE15" s="6">
        <v>114</v>
      </c>
      <c r="AF15" s="6">
        <f t="shared" si="9"/>
        <v>3.1666666666666665</v>
      </c>
      <c r="AG15" s="6">
        <v>31</v>
      </c>
      <c r="AH15" s="6">
        <v>97</v>
      </c>
      <c r="AI15" s="6">
        <f t="shared" si="10"/>
        <v>3.129032258064516</v>
      </c>
      <c r="AJ15" s="6">
        <v>62</v>
      </c>
      <c r="AK15" s="6">
        <v>161</v>
      </c>
      <c r="AL15" s="6">
        <f t="shared" si="11"/>
        <v>2.596774193548387</v>
      </c>
      <c r="AM15" s="6">
        <v>37</v>
      </c>
      <c r="AN15" s="6">
        <v>92</v>
      </c>
      <c r="AO15" s="6">
        <f t="shared" si="12"/>
        <v>2.4864864864864864</v>
      </c>
    </row>
    <row r="16" spans="1:41" x14ac:dyDescent="0.25">
      <c r="A16" s="5" t="s">
        <v>32</v>
      </c>
      <c r="B16" s="5" t="s">
        <v>33</v>
      </c>
      <c r="C16" s="6">
        <f t="shared" si="13"/>
        <v>1685</v>
      </c>
      <c r="D16" s="6">
        <f t="shared" si="14"/>
        <v>4162</v>
      </c>
      <c r="E16" s="6">
        <f t="shared" si="0"/>
        <v>2.4700296735905045</v>
      </c>
      <c r="F16" s="6">
        <v>60</v>
      </c>
      <c r="G16" s="6">
        <v>144</v>
      </c>
      <c r="H16" s="6">
        <f t="shared" si="1"/>
        <v>2.4</v>
      </c>
      <c r="I16" s="6">
        <v>76</v>
      </c>
      <c r="J16" s="6">
        <v>209</v>
      </c>
      <c r="K16" s="6">
        <f t="shared" si="2"/>
        <v>2.75</v>
      </c>
      <c r="L16" s="6">
        <v>105</v>
      </c>
      <c r="M16" s="6">
        <v>277</v>
      </c>
      <c r="N16" s="6">
        <f t="shared" si="3"/>
        <v>2.638095238095238</v>
      </c>
      <c r="O16" s="6">
        <v>148</v>
      </c>
      <c r="P16" s="6">
        <v>369</v>
      </c>
      <c r="Q16" s="6">
        <f t="shared" si="4"/>
        <v>2.4932432432432434</v>
      </c>
      <c r="R16" s="6">
        <v>165</v>
      </c>
      <c r="S16" s="6">
        <v>454</v>
      </c>
      <c r="T16" s="6">
        <f t="shared" si="5"/>
        <v>2.7515151515151515</v>
      </c>
      <c r="U16" s="6">
        <v>160</v>
      </c>
      <c r="V16" s="6">
        <v>394</v>
      </c>
      <c r="W16" s="6">
        <f t="shared" si="6"/>
        <v>2.4624999999999999</v>
      </c>
      <c r="X16" s="6">
        <v>204</v>
      </c>
      <c r="Y16" s="6">
        <v>513</v>
      </c>
      <c r="Z16" s="6">
        <f t="shared" si="7"/>
        <v>2.5147058823529411</v>
      </c>
      <c r="AA16" s="6">
        <v>165</v>
      </c>
      <c r="AB16" s="6">
        <v>343</v>
      </c>
      <c r="AC16" s="6">
        <f t="shared" si="8"/>
        <v>2.0787878787878786</v>
      </c>
      <c r="AD16" s="6">
        <v>172</v>
      </c>
      <c r="AE16" s="6">
        <v>459</v>
      </c>
      <c r="AF16" s="6">
        <f t="shared" si="9"/>
        <v>2.6686046511627906</v>
      </c>
      <c r="AG16" s="6">
        <v>141</v>
      </c>
      <c r="AH16" s="6">
        <v>343</v>
      </c>
      <c r="AI16" s="6">
        <f t="shared" si="10"/>
        <v>2.4326241134751774</v>
      </c>
      <c r="AJ16" s="6">
        <v>125</v>
      </c>
      <c r="AK16" s="6">
        <v>283</v>
      </c>
      <c r="AL16" s="6">
        <f t="shared" si="11"/>
        <v>2.2639999999999998</v>
      </c>
      <c r="AM16" s="6">
        <v>164</v>
      </c>
      <c r="AN16" s="6">
        <v>374</v>
      </c>
      <c r="AO16" s="6">
        <f t="shared" si="12"/>
        <v>2.2804878048780486</v>
      </c>
    </row>
    <row r="17" spans="1:41" x14ac:dyDescent="0.25">
      <c r="A17" s="5" t="s">
        <v>34</v>
      </c>
      <c r="B17" s="5" t="s">
        <v>35</v>
      </c>
      <c r="C17" s="6">
        <f t="shared" si="13"/>
        <v>2936</v>
      </c>
      <c r="D17" s="6">
        <f t="shared" si="14"/>
        <v>44461</v>
      </c>
      <c r="E17" s="6">
        <f t="shared" si="0"/>
        <v>15.143392370572206</v>
      </c>
      <c r="F17" s="6">
        <v>217</v>
      </c>
      <c r="G17" s="6">
        <v>2888</v>
      </c>
      <c r="H17" s="6">
        <f t="shared" si="1"/>
        <v>13.308755760368664</v>
      </c>
      <c r="I17" s="6">
        <v>233</v>
      </c>
      <c r="J17" s="6">
        <v>3542</v>
      </c>
      <c r="K17" s="6">
        <f t="shared" si="2"/>
        <v>15.201716738197424</v>
      </c>
      <c r="L17" s="6">
        <v>254</v>
      </c>
      <c r="M17" s="6">
        <v>3424</v>
      </c>
      <c r="N17" s="6">
        <f t="shared" si="3"/>
        <v>13.48031496062992</v>
      </c>
      <c r="O17" s="6">
        <v>229</v>
      </c>
      <c r="P17" s="6">
        <v>3636</v>
      </c>
      <c r="Q17" s="6">
        <f t="shared" si="4"/>
        <v>15.877729257641921</v>
      </c>
      <c r="R17" s="6">
        <v>248</v>
      </c>
      <c r="S17" s="6">
        <v>3651</v>
      </c>
      <c r="T17" s="6">
        <f t="shared" si="5"/>
        <v>14.721774193548388</v>
      </c>
      <c r="U17" s="6">
        <v>267</v>
      </c>
      <c r="V17" s="6">
        <v>3550</v>
      </c>
      <c r="W17" s="6">
        <f t="shared" si="6"/>
        <v>13.295880149812733</v>
      </c>
      <c r="X17" s="6">
        <v>275</v>
      </c>
      <c r="Y17" s="6">
        <v>4420</v>
      </c>
      <c r="Z17" s="6">
        <f t="shared" si="7"/>
        <v>16.072727272727274</v>
      </c>
      <c r="AA17" s="6">
        <v>248</v>
      </c>
      <c r="AB17" s="6">
        <v>3881</v>
      </c>
      <c r="AC17" s="6">
        <f t="shared" si="8"/>
        <v>15.649193548387096</v>
      </c>
      <c r="AD17" s="6">
        <v>230</v>
      </c>
      <c r="AE17" s="6">
        <v>3742</v>
      </c>
      <c r="AF17" s="6">
        <f t="shared" si="9"/>
        <v>16.269565217391303</v>
      </c>
      <c r="AG17" s="6">
        <v>244</v>
      </c>
      <c r="AH17" s="6">
        <v>4264</v>
      </c>
      <c r="AI17" s="6">
        <f t="shared" si="10"/>
        <v>17.475409836065573</v>
      </c>
      <c r="AJ17" s="6">
        <v>216</v>
      </c>
      <c r="AK17" s="6">
        <v>3478</v>
      </c>
      <c r="AL17" s="6">
        <f t="shared" si="11"/>
        <v>16.101851851851851</v>
      </c>
      <c r="AM17" s="6">
        <v>275</v>
      </c>
      <c r="AN17" s="6">
        <v>3985</v>
      </c>
      <c r="AO17" s="6">
        <f t="shared" si="12"/>
        <v>14.49090909090909</v>
      </c>
    </row>
    <row r="18" spans="1:41" x14ac:dyDescent="0.25">
      <c r="A18" s="5" t="s">
        <v>36</v>
      </c>
      <c r="B18" s="5" t="s">
        <v>37</v>
      </c>
      <c r="C18" s="6">
        <f t="shared" si="13"/>
        <v>79</v>
      </c>
      <c r="D18" s="6">
        <f t="shared" si="14"/>
        <v>1495</v>
      </c>
      <c r="E18" s="6">
        <f t="shared" si="0"/>
        <v>18.924050632911392</v>
      </c>
      <c r="F18" s="6">
        <v>0</v>
      </c>
      <c r="G18" s="6">
        <v>0</v>
      </c>
      <c r="H18" s="6" t="str">
        <f t="shared" si="1"/>
        <v>0</v>
      </c>
      <c r="I18" s="6">
        <v>0</v>
      </c>
      <c r="J18" s="6">
        <v>0</v>
      </c>
      <c r="K18" s="6" t="str">
        <f t="shared" si="2"/>
        <v>0</v>
      </c>
      <c r="L18" s="6">
        <v>0</v>
      </c>
      <c r="M18" s="6">
        <v>0</v>
      </c>
      <c r="N18" s="6" t="str">
        <f t="shared" si="3"/>
        <v>0</v>
      </c>
      <c r="O18" s="6">
        <v>28</v>
      </c>
      <c r="P18" s="6">
        <v>504</v>
      </c>
      <c r="Q18" s="6">
        <f t="shared" si="4"/>
        <v>18</v>
      </c>
      <c r="R18" s="6">
        <v>26</v>
      </c>
      <c r="S18" s="6">
        <v>427</v>
      </c>
      <c r="T18" s="6">
        <f t="shared" si="5"/>
        <v>16.423076923076923</v>
      </c>
      <c r="U18" s="6">
        <v>25</v>
      </c>
      <c r="V18" s="6">
        <v>564</v>
      </c>
      <c r="W18" s="6">
        <f t="shared" si="6"/>
        <v>22.56</v>
      </c>
      <c r="X18" s="6">
        <v>0</v>
      </c>
      <c r="Y18" s="6">
        <v>0</v>
      </c>
      <c r="Z18" s="6" t="str">
        <f t="shared" si="7"/>
        <v>0</v>
      </c>
      <c r="AA18" s="6">
        <v>0</v>
      </c>
      <c r="AB18" s="6">
        <v>0</v>
      </c>
      <c r="AC18" s="6" t="str">
        <f t="shared" si="8"/>
        <v>0</v>
      </c>
      <c r="AD18" s="6">
        <v>0</v>
      </c>
      <c r="AE18" s="6">
        <v>0</v>
      </c>
      <c r="AF18" s="6" t="str">
        <f t="shared" si="9"/>
        <v>0</v>
      </c>
      <c r="AG18" s="6">
        <v>0</v>
      </c>
      <c r="AH18" s="6">
        <v>0</v>
      </c>
      <c r="AI18" s="6" t="str">
        <f t="shared" si="10"/>
        <v>0</v>
      </c>
      <c r="AJ18" s="6">
        <v>0</v>
      </c>
      <c r="AK18" s="6">
        <v>0</v>
      </c>
      <c r="AL18" s="6" t="str">
        <f t="shared" si="11"/>
        <v>0</v>
      </c>
      <c r="AM18" s="6">
        <v>0</v>
      </c>
      <c r="AN18" s="6">
        <v>0</v>
      </c>
      <c r="AO18" s="6" t="str">
        <f t="shared" si="12"/>
        <v>0</v>
      </c>
    </row>
    <row r="19" spans="1:41" x14ac:dyDescent="0.25">
      <c r="A19" s="5" t="s">
        <v>38</v>
      </c>
      <c r="B19" s="5" t="s">
        <v>39</v>
      </c>
      <c r="C19" s="6">
        <f t="shared" si="13"/>
        <v>548</v>
      </c>
      <c r="D19" s="6">
        <f t="shared" si="14"/>
        <v>6744</v>
      </c>
      <c r="E19" s="6">
        <f t="shared" si="0"/>
        <v>12.306569343065693</v>
      </c>
      <c r="F19" s="6">
        <v>39</v>
      </c>
      <c r="G19" s="6">
        <v>425</v>
      </c>
      <c r="H19" s="6">
        <f t="shared" si="1"/>
        <v>10.897435897435898</v>
      </c>
      <c r="I19" s="6">
        <v>47</v>
      </c>
      <c r="J19" s="6">
        <v>511</v>
      </c>
      <c r="K19" s="6">
        <f t="shared" si="2"/>
        <v>10.872340425531915</v>
      </c>
      <c r="L19" s="6">
        <v>52</v>
      </c>
      <c r="M19" s="6">
        <v>578</v>
      </c>
      <c r="N19" s="6">
        <f t="shared" si="3"/>
        <v>11.115384615384615</v>
      </c>
      <c r="O19" s="6">
        <v>48</v>
      </c>
      <c r="P19" s="6">
        <v>658</v>
      </c>
      <c r="Q19" s="6">
        <f t="shared" si="4"/>
        <v>13.708333333333334</v>
      </c>
      <c r="R19" s="6">
        <v>48</v>
      </c>
      <c r="S19" s="6">
        <v>602</v>
      </c>
      <c r="T19" s="6">
        <f t="shared" si="5"/>
        <v>12.541666666666666</v>
      </c>
      <c r="U19" s="6">
        <v>43</v>
      </c>
      <c r="V19" s="6">
        <v>539</v>
      </c>
      <c r="W19" s="6">
        <f t="shared" si="6"/>
        <v>12.534883720930232</v>
      </c>
      <c r="X19" s="6">
        <v>47</v>
      </c>
      <c r="Y19" s="6">
        <v>714</v>
      </c>
      <c r="Z19" s="6">
        <f t="shared" si="7"/>
        <v>15.191489361702128</v>
      </c>
      <c r="AA19" s="6">
        <v>43</v>
      </c>
      <c r="AB19" s="6">
        <v>532</v>
      </c>
      <c r="AC19" s="6">
        <f t="shared" si="8"/>
        <v>12.372093023255815</v>
      </c>
      <c r="AD19" s="6">
        <v>38</v>
      </c>
      <c r="AE19" s="6">
        <v>444</v>
      </c>
      <c r="AF19" s="6">
        <f t="shared" si="9"/>
        <v>11.684210526315789</v>
      </c>
      <c r="AG19" s="6">
        <v>51</v>
      </c>
      <c r="AH19" s="6">
        <v>671</v>
      </c>
      <c r="AI19" s="6">
        <f t="shared" si="10"/>
        <v>13.156862745098039</v>
      </c>
      <c r="AJ19" s="6">
        <v>48</v>
      </c>
      <c r="AK19" s="6">
        <v>447</v>
      </c>
      <c r="AL19" s="6">
        <f t="shared" si="11"/>
        <v>9.3125</v>
      </c>
      <c r="AM19" s="6">
        <v>44</v>
      </c>
      <c r="AN19" s="6">
        <v>623</v>
      </c>
      <c r="AO19" s="6">
        <f t="shared" si="12"/>
        <v>14.159090909090908</v>
      </c>
    </row>
    <row r="20" spans="1:41" x14ac:dyDescent="0.25">
      <c r="A20" s="5" t="s">
        <v>40</v>
      </c>
      <c r="B20" s="5" t="s">
        <v>41</v>
      </c>
      <c r="C20" s="6">
        <f t="shared" si="13"/>
        <v>869</v>
      </c>
      <c r="D20" s="6">
        <f t="shared" si="14"/>
        <v>5988</v>
      </c>
      <c r="E20" s="6">
        <f t="shared" si="0"/>
        <v>6.8906789413118528</v>
      </c>
      <c r="F20" s="6">
        <v>66</v>
      </c>
      <c r="G20" s="6">
        <v>585</v>
      </c>
      <c r="H20" s="6">
        <f t="shared" si="1"/>
        <v>8.8636363636363633</v>
      </c>
      <c r="I20" s="6">
        <v>51</v>
      </c>
      <c r="J20" s="6">
        <v>710</v>
      </c>
      <c r="K20" s="6">
        <f t="shared" si="2"/>
        <v>13.921568627450981</v>
      </c>
      <c r="L20" s="6">
        <v>59</v>
      </c>
      <c r="M20" s="6">
        <v>417</v>
      </c>
      <c r="N20" s="6">
        <f t="shared" si="3"/>
        <v>7.0677966101694913</v>
      </c>
      <c r="O20" s="6">
        <v>71</v>
      </c>
      <c r="P20" s="6">
        <v>377</v>
      </c>
      <c r="Q20" s="6">
        <f t="shared" si="4"/>
        <v>5.3098591549295771</v>
      </c>
      <c r="R20" s="6">
        <v>76</v>
      </c>
      <c r="S20" s="6">
        <v>483</v>
      </c>
      <c r="T20" s="6">
        <f t="shared" si="5"/>
        <v>6.3552631578947372</v>
      </c>
      <c r="U20" s="6">
        <v>61</v>
      </c>
      <c r="V20" s="6">
        <v>377</v>
      </c>
      <c r="W20" s="6">
        <f t="shared" si="6"/>
        <v>6.1803278688524594</v>
      </c>
      <c r="X20" s="6">
        <v>72</v>
      </c>
      <c r="Y20" s="6">
        <v>357</v>
      </c>
      <c r="Z20" s="6">
        <f t="shared" si="7"/>
        <v>4.958333333333333</v>
      </c>
      <c r="AA20" s="6">
        <v>64</v>
      </c>
      <c r="AB20" s="6">
        <v>425</v>
      </c>
      <c r="AC20" s="6">
        <f t="shared" si="8"/>
        <v>6.640625</v>
      </c>
      <c r="AD20" s="6">
        <v>86</v>
      </c>
      <c r="AE20" s="6">
        <v>470</v>
      </c>
      <c r="AF20" s="6">
        <f t="shared" si="9"/>
        <v>5.4651162790697674</v>
      </c>
      <c r="AG20" s="6">
        <v>79</v>
      </c>
      <c r="AH20" s="6">
        <v>566</v>
      </c>
      <c r="AI20" s="6">
        <f t="shared" si="10"/>
        <v>7.1645569620253164</v>
      </c>
      <c r="AJ20" s="6">
        <v>82</v>
      </c>
      <c r="AK20" s="6">
        <v>606</v>
      </c>
      <c r="AL20" s="6">
        <f t="shared" si="11"/>
        <v>7.3902439024390247</v>
      </c>
      <c r="AM20" s="6">
        <v>102</v>
      </c>
      <c r="AN20" s="6">
        <v>615</v>
      </c>
      <c r="AO20" s="6">
        <f t="shared" si="12"/>
        <v>6.0294117647058822</v>
      </c>
    </row>
    <row r="21" spans="1:41" x14ac:dyDescent="0.25">
      <c r="A21" s="5" t="s">
        <v>42</v>
      </c>
      <c r="B21" s="5" t="s">
        <v>43</v>
      </c>
      <c r="C21" s="6">
        <f t="shared" si="13"/>
        <v>344</v>
      </c>
      <c r="D21" s="6">
        <f t="shared" si="14"/>
        <v>7048</v>
      </c>
      <c r="E21" s="6">
        <f t="shared" si="0"/>
        <v>20.488372093023255</v>
      </c>
      <c r="F21" s="6">
        <v>36</v>
      </c>
      <c r="G21" s="6">
        <v>571</v>
      </c>
      <c r="H21" s="6">
        <f t="shared" si="1"/>
        <v>15.861111111111111</v>
      </c>
      <c r="I21" s="6">
        <v>41</v>
      </c>
      <c r="J21" s="6">
        <v>1355</v>
      </c>
      <c r="K21" s="6">
        <f t="shared" si="2"/>
        <v>33.048780487804876</v>
      </c>
      <c r="L21" s="6">
        <v>26</v>
      </c>
      <c r="M21" s="6">
        <v>382</v>
      </c>
      <c r="N21" s="6">
        <f t="shared" si="3"/>
        <v>14.692307692307692</v>
      </c>
      <c r="O21" s="6">
        <v>12</v>
      </c>
      <c r="P21" s="6">
        <v>268</v>
      </c>
      <c r="Q21" s="6">
        <f t="shared" si="4"/>
        <v>22.333333333333332</v>
      </c>
      <c r="R21" s="6">
        <v>13</v>
      </c>
      <c r="S21" s="6">
        <v>332</v>
      </c>
      <c r="T21" s="6">
        <f t="shared" si="5"/>
        <v>25.53846153846154</v>
      </c>
      <c r="U21" s="6">
        <v>8</v>
      </c>
      <c r="V21" s="6">
        <v>286</v>
      </c>
      <c r="W21" s="6">
        <f t="shared" si="6"/>
        <v>35.75</v>
      </c>
      <c r="X21" s="6">
        <v>36</v>
      </c>
      <c r="Y21" s="6">
        <v>611</v>
      </c>
      <c r="Z21" s="6">
        <f t="shared" si="7"/>
        <v>16.972222222222221</v>
      </c>
      <c r="AA21" s="6">
        <v>28</v>
      </c>
      <c r="AB21" s="6">
        <v>446</v>
      </c>
      <c r="AC21" s="6">
        <f t="shared" si="8"/>
        <v>15.928571428571429</v>
      </c>
      <c r="AD21" s="6">
        <v>39</v>
      </c>
      <c r="AE21" s="6">
        <v>722</v>
      </c>
      <c r="AF21" s="6">
        <f t="shared" si="9"/>
        <v>18.512820512820515</v>
      </c>
      <c r="AG21" s="6">
        <v>39</v>
      </c>
      <c r="AH21" s="6">
        <v>972</v>
      </c>
      <c r="AI21" s="6">
        <f t="shared" si="10"/>
        <v>24.923076923076923</v>
      </c>
      <c r="AJ21" s="6">
        <v>36</v>
      </c>
      <c r="AK21" s="6">
        <v>624</v>
      </c>
      <c r="AL21" s="6">
        <f t="shared" si="11"/>
        <v>17.333333333333332</v>
      </c>
      <c r="AM21" s="6">
        <v>30</v>
      </c>
      <c r="AN21" s="6">
        <v>479</v>
      </c>
      <c r="AO21" s="6">
        <f t="shared" si="12"/>
        <v>15.966666666666667</v>
      </c>
    </row>
    <row r="22" spans="1:41" x14ac:dyDescent="0.25">
      <c r="A22" s="16" t="s">
        <v>44</v>
      </c>
      <c r="B22" s="16"/>
      <c r="C22" s="4">
        <f>SUM(C23:C28)</f>
        <v>4923</v>
      </c>
      <c r="D22" s="4">
        <f>SUM(D23:D28)</f>
        <v>13401</v>
      </c>
      <c r="E22" s="4">
        <f t="shared" si="0"/>
        <v>2.7221206581352835</v>
      </c>
      <c r="F22" s="4">
        <f>SUM(F23:F28)</f>
        <v>358</v>
      </c>
      <c r="G22" s="4">
        <f>SUM(G23:G28)</f>
        <v>872</v>
      </c>
      <c r="H22" s="13">
        <f t="shared" si="1"/>
        <v>2.435754189944134</v>
      </c>
      <c r="I22" s="4">
        <f>SUM(I23:I28)</f>
        <v>331</v>
      </c>
      <c r="J22" s="4">
        <f>SUM(J23:J28)</f>
        <v>872</v>
      </c>
      <c r="K22" s="12">
        <f t="shared" si="2"/>
        <v>2.6344410876132929</v>
      </c>
      <c r="L22" s="4">
        <f>SUM(L23:L28)</f>
        <v>371</v>
      </c>
      <c r="M22" s="4">
        <f>SUM(M23:M28)</f>
        <v>908</v>
      </c>
      <c r="N22" s="13">
        <f t="shared" si="3"/>
        <v>2.4474393530997305</v>
      </c>
      <c r="O22" s="4">
        <f>SUM(O23:O28)</f>
        <v>402</v>
      </c>
      <c r="P22" s="4">
        <f>SUM(P23:P28)</f>
        <v>960</v>
      </c>
      <c r="Q22" s="13">
        <f t="shared" si="4"/>
        <v>2.3880597014925371</v>
      </c>
      <c r="R22" s="4">
        <f>SUM(R23:R28)</f>
        <v>396</v>
      </c>
      <c r="S22" s="4">
        <f>SUM(S23:S28)</f>
        <v>949</v>
      </c>
      <c r="T22" s="14">
        <f t="shared" si="5"/>
        <v>2.3964646464646466</v>
      </c>
      <c r="U22" s="4">
        <f>SUM(U23:U28)</f>
        <v>397</v>
      </c>
      <c r="V22" s="4">
        <f>SUM(V23:V28)</f>
        <v>1000</v>
      </c>
      <c r="W22" s="12">
        <f t="shared" si="6"/>
        <v>2.5188916876574305</v>
      </c>
      <c r="X22" s="4">
        <f>SUM(X23:X28)</f>
        <v>382</v>
      </c>
      <c r="Y22" s="4">
        <f>SUM(Y23:Y28)</f>
        <v>1125</v>
      </c>
      <c r="Z22" s="12">
        <f t="shared" si="7"/>
        <v>2.9450261780104712</v>
      </c>
      <c r="AA22" s="4">
        <f>SUM(AA23:AA28)</f>
        <v>371</v>
      </c>
      <c r="AB22" s="4">
        <f>SUM(AB23:AB28)</f>
        <v>988</v>
      </c>
      <c r="AC22" s="12">
        <f t="shared" si="8"/>
        <v>2.6630727762803232</v>
      </c>
      <c r="AD22" s="4">
        <f>SUM(AD23:AD28)</f>
        <v>776</v>
      </c>
      <c r="AE22" s="4">
        <f>SUM(AE23:AE28)</f>
        <v>2668</v>
      </c>
      <c r="AF22" s="12">
        <f t="shared" si="9"/>
        <v>3.4381443298969074</v>
      </c>
      <c r="AG22" s="4">
        <f>SUM(AG23:AG28)</f>
        <v>380</v>
      </c>
      <c r="AH22" s="4">
        <f>SUM(AH23:AH28)</f>
        <v>1071</v>
      </c>
      <c r="AI22" s="12">
        <f t="shared" si="10"/>
        <v>2.8184210526315789</v>
      </c>
      <c r="AJ22" s="4">
        <f>SUM(AJ23:AJ28)</f>
        <v>385</v>
      </c>
      <c r="AK22" s="4">
        <f>SUM(AK23:AK28)</f>
        <v>1018</v>
      </c>
      <c r="AL22" s="12">
        <f t="shared" si="11"/>
        <v>2.6441558441558444</v>
      </c>
      <c r="AM22" s="4">
        <f>SUM(AM23:AM28)</f>
        <v>374</v>
      </c>
      <c r="AN22" s="4">
        <f>SUM(AN23:AN28)</f>
        <v>970</v>
      </c>
      <c r="AO22" s="12">
        <f t="shared" si="12"/>
        <v>2.5935828877005349</v>
      </c>
    </row>
    <row r="23" spans="1:41" x14ac:dyDescent="0.25">
      <c r="A23" s="5">
        <v>240100</v>
      </c>
      <c r="B23" s="5" t="s">
        <v>17</v>
      </c>
      <c r="C23" s="6">
        <f t="shared" ref="C23" si="15">+F23+I23+L23+O23+R23+U23+X23+AA23+AD23+AG23+AJ23+AM23</f>
        <v>1041</v>
      </c>
      <c r="D23" s="6">
        <f t="shared" ref="D23" si="16">+G23+J23+M23+P23+S23+V23+Y23+AB23+AE23+AH23+AK23+AN23</f>
        <v>2086</v>
      </c>
      <c r="E23" s="6">
        <f t="shared" si="0"/>
        <v>2.0038424591738715</v>
      </c>
      <c r="F23" s="6">
        <v>62</v>
      </c>
      <c r="G23" s="6">
        <v>105</v>
      </c>
      <c r="H23" s="6">
        <f t="shared" si="1"/>
        <v>1.6935483870967742</v>
      </c>
      <c r="I23" s="6">
        <v>69</v>
      </c>
      <c r="J23" s="6">
        <v>119</v>
      </c>
      <c r="K23" s="6">
        <f t="shared" si="2"/>
        <v>1.7246376811594204</v>
      </c>
      <c r="L23" s="6">
        <v>82</v>
      </c>
      <c r="M23" s="6">
        <v>200</v>
      </c>
      <c r="N23" s="6">
        <f t="shared" si="3"/>
        <v>2.4390243902439024</v>
      </c>
      <c r="O23" s="6">
        <v>84</v>
      </c>
      <c r="P23" s="6">
        <v>187</v>
      </c>
      <c r="Q23" s="6">
        <f t="shared" si="4"/>
        <v>2.2261904761904763</v>
      </c>
      <c r="R23" s="6">
        <v>80</v>
      </c>
      <c r="S23" s="6">
        <v>164</v>
      </c>
      <c r="T23" s="6">
        <f t="shared" si="5"/>
        <v>2.0499999999999998</v>
      </c>
      <c r="U23" s="6">
        <v>72</v>
      </c>
      <c r="V23" s="6">
        <v>108</v>
      </c>
      <c r="W23" s="6">
        <f t="shared" si="6"/>
        <v>1.5</v>
      </c>
      <c r="X23" s="6">
        <v>71</v>
      </c>
      <c r="Y23" s="6">
        <v>144</v>
      </c>
      <c r="Z23" s="6">
        <f t="shared" si="7"/>
        <v>2.028169014084507</v>
      </c>
      <c r="AA23" s="6">
        <v>79</v>
      </c>
      <c r="AB23" s="6">
        <v>162</v>
      </c>
      <c r="AC23" s="6">
        <f t="shared" si="8"/>
        <v>2.0506329113924049</v>
      </c>
      <c r="AD23" s="6">
        <v>160</v>
      </c>
      <c r="AE23" s="6">
        <v>344</v>
      </c>
      <c r="AF23" s="6">
        <f t="shared" si="9"/>
        <v>2.15</v>
      </c>
      <c r="AG23" s="6">
        <v>94</v>
      </c>
      <c r="AH23" s="6">
        <v>180</v>
      </c>
      <c r="AI23" s="6">
        <f t="shared" si="10"/>
        <v>1.9148936170212767</v>
      </c>
      <c r="AJ23" s="6">
        <v>94</v>
      </c>
      <c r="AK23" s="6">
        <v>208</v>
      </c>
      <c r="AL23" s="6">
        <f t="shared" si="11"/>
        <v>2.2127659574468086</v>
      </c>
      <c r="AM23" s="6">
        <v>94</v>
      </c>
      <c r="AN23" s="6">
        <v>165</v>
      </c>
      <c r="AO23" s="6">
        <f t="shared" si="12"/>
        <v>1.7553191489361701</v>
      </c>
    </row>
    <row r="24" spans="1:41" x14ac:dyDescent="0.25">
      <c r="A24" s="5">
        <v>241500</v>
      </c>
      <c r="B24" s="5" t="s">
        <v>31</v>
      </c>
      <c r="C24" s="6">
        <f t="shared" ref="C24:C28" si="17">+F24+I24+L24+O24+R24+U24+X24+AA24+AD24+AG24+AJ24+AM24</f>
        <v>301</v>
      </c>
      <c r="D24" s="6">
        <f t="shared" ref="D24:D28" si="18">+G24+J24+M24+P24+S24+V24+Y24+AB24+AE24+AH24+AK24+AN24</f>
        <v>645</v>
      </c>
      <c r="E24" s="6">
        <f t="shared" si="0"/>
        <v>2.1428571428571428</v>
      </c>
      <c r="F24" s="6">
        <v>21</v>
      </c>
      <c r="G24" s="6">
        <v>42</v>
      </c>
      <c r="H24" s="6">
        <f t="shared" si="1"/>
        <v>2</v>
      </c>
      <c r="I24" s="6">
        <v>14</v>
      </c>
      <c r="J24" s="6">
        <v>34</v>
      </c>
      <c r="K24" s="6">
        <f t="shared" si="2"/>
        <v>2.4285714285714284</v>
      </c>
      <c r="L24" s="6">
        <v>21</v>
      </c>
      <c r="M24" s="6">
        <v>42</v>
      </c>
      <c r="N24" s="6">
        <f t="shared" si="3"/>
        <v>2</v>
      </c>
      <c r="O24" s="6">
        <v>21</v>
      </c>
      <c r="P24" s="6">
        <v>37</v>
      </c>
      <c r="Q24" s="6">
        <f t="shared" si="4"/>
        <v>1.7619047619047619</v>
      </c>
      <c r="R24" s="6">
        <v>24</v>
      </c>
      <c r="S24" s="6">
        <v>45</v>
      </c>
      <c r="T24" s="6">
        <f t="shared" si="5"/>
        <v>1.875</v>
      </c>
      <c r="U24" s="6">
        <v>27</v>
      </c>
      <c r="V24" s="6">
        <v>56</v>
      </c>
      <c r="W24" s="6">
        <f t="shared" si="6"/>
        <v>2.074074074074074</v>
      </c>
      <c r="X24" s="6">
        <v>21</v>
      </c>
      <c r="Y24" s="6">
        <v>47</v>
      </c>
      <c r="Z24" s="6">
        <f t="shared" si="7"/>
        <v>2.2380952380952381</v>
      </c>
      <c r="AA24" s="6">
        <v>19</v>
      </c>
      <c r="AB24" s="6">
        <v>68</v>
      </c>
      <c r="AC24" s="6">
        <f t="shared" si="8"/>
        <v>3.5789473684210527</v>
      </c>
      <c r="AD24" s="6">
        <v>44</v>
      </c>
      <c r="AE24" s="6">
        <v>82</v>
      </c>
      <c r="AF24" s="6">
        <f t="shared" si="9"/>
        <v>1.8636363636363635</v>
      </c>
      <c r="AG24" s="6">
        <v>28</v>
      </c>
      <c r="AH24" s="6">
        <v>67</v>
      </c>
      <c r="AI24" s="6">
        <f t="shared" si="10"/>
        <v>2.3928571428571428</v>
      </c>
      <c r="AJ24" s="6">
        <v>29</v>
      </c>
      <c r="AK24" s="6">
        <v>59</v>
      </c>
      <c r="AL24" s="6">
        <f t="shared" si="11"/>
        <v>2.0344827586206895</v>
      </c>
      <c r="AM24" s="6">
        <v>32</v>
      </c>
      <c r="AN24" s="6">
        <v>66</v>
      </c>
      <c r="AO24" s="6">
        <f t="shared" si="12"/>
        <v>2.0625</v>
      </c>
    </row>
    <row r="25" spans="1:41" x14ac:dyDescent="0.25">
      <c r="A25" s="5">
        <v>241600</v>
      </c>
      <c r="B25" s="7" t="s">
        <v>33</v>
      </c>
      <c r="C25" s="6">
        <f t="shared" si="17"/>
        <v>2240</v>
      </c>
      <c r="D25" s="6">
        <f t="shared" si="18"/>
        <v>3371</v>
      </c>
      <c r="E25" s="6">
        <f t="shared" si="0"/>
        <v>1.5049107142857143</v>
      </c>
      <c r="F25" s="6">
        <v>190</v>
      </c>
      <c r="G25" s="6">
        <v>289</v>
      </c>
      <c r="H25" s="6">
        <f t="shared" si="1"/>
        <v>1.5210526315789474</v>
      </c>
      <c r="I25" s="6">
        <v>164</v>
      </c>
      <c r="J25" s="6">
        <v>284</v>
      </c>
      <c r="K25" s="6">
        <f t="shared" si="2"/>
        <v>1.7317073170731707</v>
      </c>
      <c r="L25" s="6">
        <v>181</v>
      </c>
      <c r="M25" s="6">
        <v>275</v>
      </c>
      <c r="N25" s="6">
        <f t="shared" si="3"/>
        <v>1.5193370165745856</v>
      </c>
      <c r="O25" s="6">
        <v>185</v>
      </c>
      <c r="P25" s="6">
        <v>239</v>
      </c>
      <c r="Q25" s="6">
        <f t="shared" si="4"/>
        <v>1.2918918918918918</v>
      </c>
      <c r="R25" s="6">
        <v>189</v>
      </c>
      <c r="S25" s="6">
        <v>247</v>
      </c>
      <c r="T25" s="6">
        <f t="shared" si="5"/>
        <v>1.306878306878307</v>
      </c>
      <c r="U25" s="6">
        <v>194</v>
      </c>
      <c r="V25" s="6">
        <v>289</v>
      </c>
      <c r="W25" s="6">
        <f t="shared" si="6"/>
        <v>1.4896907216494846</v>
      </c>
      <c r="X25" s="6">
        <v>175</v>
      </c>
      <c r="Y25" s="6">
        <v>288</v>
      </c>
      <c r="Z25" s="6">
        <f t="shared" si="7"/>
        <v>1.6457142857142857</v>
      </c>
      <c r="AA25" s="6">
        <v>173</v>
      </c>
      <c r="AB25" s="6">
        <v>299</v>
      </c>
      <c r="AC25" s="6">
        <f t="shared" si="8"/>
        <v>1.7283236994219653</v>
      </c>
      <c r="AD25" s="6">
        <v>336</v>
      </c>
      <c r="AE25" s="6">
        <v>514</v>
      </c>
      <c r="AF25" s="6">
        <f t="shared" si="9"/>
        <v>1.5297619047619047</v>
      </c>
      <c r="AG25" s="6">
        <v>158</v>
      </c>
      <c r="AH25" s="6">
        <v>213</v>
      </c>
      <c r="AI25" s="6">
        <f t="shared" si="10"/>
        <v>1.3481012658227849</v>
      </c>
      <c r="AJ25" s="6">
        <v>146</v>
      </c>
      <c r="AK25" s="6">
        <v>197</v>
      </c>
      <c r="AL25" s="6">
        <f t="shared" si="11"/>
        <v>1.3493150684931507</v>
      </c>
      <c r="AM25" s="6">
        <v>149</v>
      </c>
      <c r="AN25" s="6">
        <v>237</v>
      </c>
      <c r="AO25" s="6">
        <f t="shared" si="12"/>
        <v>1.5906040268456376</v>
      </c>
    </row>
    <row r="26" spans="1:41" x14ac:dyDescent="0.25">
      <c r="A26" s="5">
        <v>241800</v>
      </c>
      <c r="B26" s="5" t="s">
        <v>45</v>
      </c>
      <c r="C26" s="6">
        <f t="shared" si="17"/>
        <v>871</v>
      </c>
      <c r="D26" s="6">
        <f t="shared" si="18"/>
        <v>4995</v>
      </c>
      <c r="E26" s="6">
        <f t="shared" si="0"/>
        <v>5.7347876004592422</v>
      </c>
      <c r="F26" s="6">
        <v>66</v>
      </c>
      <c r="G26" s="6">
        <v>352</v>
      </c>
      <c r="H26" s="6">
        <f t="shared" si="1"/>
        <v>5.333333333333333</v>
      </c>
      <c r="I26" s="6">
        <v>60</v>
      </c>
      <c r="J26" s="6">
        <v>342</v>
      </c>
      <c r="K26" s="6">
        <f t="shared" si="2"/>
        <v>5.7</v>
      </c>
      <c r="L26" s="6">
        <v>51</v>
      </c>
      <c r="M26" s="6">
        <v>223</v>
      </c>
      <c r="N26" s="6">
        <f t="shared" si="3"/>
        <v>4.3725490196078427</v>
      </c>
      <c r="O26" s="6">
        <v>73</v>
      </c>
      <c r="P26" s="6">
        <v>326</v>
      </c>
      <c r="Q26" s="6">
        <f t="shared" si="4"/>
        <v>4.4657534246575343</v>
      </c>
      <c r="R26" s="6">
        <v>69</v>
      </c>
      <c r="S26" s="6">
        <v>381</v>
      </c>
      <c r="T26" s="6">
        <f t="shared" si="5"/>
        <v>5.5217391304347823</v>
      </c>
      <c r="U26" s="6">
        <v>61</v>
      </c>
      <c r="V26" s="6">
        <v>383</v>
      </c>
      <c r="W26" s="6">
        <f t="shared" si="6"/>
        <v>6.278688524590164</v>
      </c>
      <c r="X26" s="6">
        <v>80</v>
      </c>
      <c r="Y26" s="6">
        <v>501</v>
      </c>
      <c r="Z26" s="6">
        <f t="shared" si="7"/>
        <v>6.2625000000000002</v>
      </c>
      <c r="AA26" s="6">
        <v>63</v>
      </c>
      <c r="AB26" s="6">
        <v>339</v>
      </c>
      <c r="AC26" s="6">
        <f t="shared" si="8"/>
        <v>5.3809523809523814</v>
      </c>
      <c r="AD26" s="6">
        <v>136</v>
      </c>
      <c r="AE26" s="6">
        <v>926</v>
      </c>
      <c r="AF26" s="6">
        <f t="shared" si="9"/>
        <v>6.8088235294117645</v>
      </c>
      <c r="AG26" s="6">
        <v>65</v>
      </c>
      <c r="AH26" s="6">
        <v>454</v>
      </c>
      <c r="AI26" s="6">
        <f t="shared" si="10"/>
        <v>6.9846153846153847</v>
      </c>
      <c r="AJ26" s="6">
        <v>79</v>
      </c>
      <c r="AK26" s="6">
        <v>406</v>
      </c>
      <c r="AL26" s="6">
        <f t="shared" si="11"/>
        <v>5.1392405063291138</v>
      </c>
      <c r="AM26" s="6">
        <v>68</v>
      </c>
      <c r="AN26" s="6">
        <v>362</v>
      </c>
      <c r="AO26" s="6">
        <f t="shared" si="12"/>
        <v>5.3235294117647056</v>
      </c>
    </row>
    <row r="27" spans="1:41" x14ac:dyDescent="0.25">
      <c r="A27" s="5">
        <v>242500</v>
      </c>
      <c r="B27" s="5" t="s">
        <v>46</v>
      </c>
      <c r="C27" s="6">
        <f t="shared" si="17"/>
        <v>190</v>
      </c>
      <c r="D27" s="6">
        <f t="shared" si="18"/>
        <v>797</v>
      </c>
      <c r="E27" s="6">
        <f t="shared" si="0"/>
        <v>4.1947368421052635</v>
      </c>
      <c r="F27" s="6">
        <v>0</v>
      </c>
      <c r="G27" s="6">
        <v>0</v>
      </c>
      <c r="H27" s="6" t="str">
        <f t="shared" si="1"/>
        <v>0</v>
      </c>
      <c r="I27" s="6">
        <v>10</v>
      </c>
      <c r="J27" s="6">
        <v>48</v>
      </c>
      <c r="K27" s="6">
        <f t="shared" si="2"/>
        <v>4.8</v>
      </c>
      <c r="L27" s="6">
        <v>15</v>
      </c>
      <c r="M27" s="6">
        <v>82</v>
      </c>
      <c r="N27" s="6">
        <f t="shared" si="3"/>
        <v>5.4666666666666668</v>
      </c>
      <c r="O27" s="6">
        <v>16</v>
      </c>
      <c r="P27" s="6">
        <v>75</v>
      </c>
      <c r="Q27" s="6">
        <f t="shared" si="4"/>
        <v>4.6875</v>
      </c>
      <c r="R27" s="6">
        <v>15</v>
      </c>
      <c r="S27" s="6">
        <v>53</v>
      </c>
      <c r="T27" s="6">
        <f t="shared" si="5"/>
        <v>3.5333333333333332</v>
      </c>
      <c r="U27" s="6">
        <v>17</v>
      </c>
      <c r="V27" s="6">
        <v>65</v>
      </c>
      <c r="W27" s="6">
        <f t="shared" si="6"/>
        <v>3.8235294117647061</v>
      </c>
      <c r="X27" s="6">
        <v>18</v>
      </c>
      <c r="Y27" s="6">
        <v>67</v>
      </c>
      <c r="Z27" s="6">
        <f t="shared" si="7"/>
        <v>3.7222222222222223</v>
      </c>
      <c r="AA27" s="6">
        <v>14</v>
      </c>
      <c r="AB27" s="6">
        <v>45</v>
      </c>
      <c r="AC27" s="6">
        <f t="shared" si="8"/>
        <v>3.2142857142857144</v>
      </c>
      <c r="AD27" s="6">
        <v>42</v>
      </c>
      <c r="AE27" s="6">
        <v>160</v>
      </c>
      <c r="AF27" s="6">
        <f t="shared" si="9"/>
        <v>3.8095238095238093</v>
      </c>
      <c r="AG27" s="6">
        <v>16</v>
      </c>
      <c r="AH27" s="6">
        <v>66</v>
      </c>
      <c r="AI27" s="6">
        <f t="shared" si="10"/>
        <v>4.125</v>
      </c>
      <c r="AJ27" s="6">
        <v>14</v>
      </c>
      <c r="AK27" s="6">
        <v>63</v>
      </c>
      <c r="AL27" s="6">
        <f t="shared" si="11"/>
        <v>4.5</v>
      </c>
      <c r="AM27" s="6">
        <v>13</v>
      </c>
      <c r="AN27" s="6">
        <v>73</v>
      </c>
      <c r="AO27" s="6">
        <f t="shared" si="12"/>
        <v>5.615384615384615</v>
      </c>
    </row>
    <row r="28" spans="1:41" x14ac:dyDescent="0.25">
      <c r="A28" s="5">
        <v>243200</v>
      </c>
      <c r="B28" s="5" t="s">
        <v>47</v>
      </c>
      <c r="C28" s="6">
        <f t="shared" si="17"/>
        <v>280</v>
      </c>
      <c r="D28" s="6">
        <f t="shared" si="18"/>
        <v>1507</v>
      </c>
      <c r="E28" s="6">
        <f t="shared" si="0"/>
        <v>5.3821428571428571</v>
      </c>
      <c r="F28" s="6">
        <v>19</v>
      </c>
      <c r="G28" s="6">
        <v>84</v>
      </c>
      <c r="H28" s="6">
        <f t="shared" si="1"/>
        <v>4.4210526315789478</v>
      </c>
      <c r="I28" s="6">
        <v>14</v>
      </c>
      <c r="J28" s="6">
        <v>45</v>
      </c>
      <c r="K28" s="6">
        <f t="shared" si="2"/>
        <v>3.2142857142857144</v>
      </c>
      <c r="L28" s="6">
        <v>21</v>
      </c>
      <c r="M28" s="6">
        <v>86</v>
      </c>
      <c r="N28" s="6">
        <f t="shared" si="3"/>
        <v>4.0952380952380949</v>
      </c>
      <c r="O28" s="6">
        <v>23</v>
      </c>
      <c r="P28" s="6">
        <v>96</v>
      </c>
      <c r="Q28" s="6">
        <f t="shared" si="4"/>
        <v>4.1739130434782608</v>
      </c>
      <c r="R28" s="6">
        <v>19</v>
      </c>
      <c r="S28" s="6">
        <v>59</v>
      </c>
      <c r="T28" s="6">
        <f t="shared" si="5"/>
        <v>3.1052631578947367</v>
      </c>
      <c r="U28" s="6">
        <v>26</v>
      </c>
      <c r="V28" s="6">
        <v>99</v>
      </c>
      <c r="W28" s="6">
        <f t="shared" si="6"/>
        <v>3.8076923076923075</v>
      </c>
      <c r="X28" s="6">
        <v>17</v>
      </c>
      <c r="Y28" s="6">
        <v>78</v>
      </c>
      <c r="Z28" s="6">
        <f t="shared" si="7"/>
        <v>4.5882352941176467</v>
      </c>
      <c r="AA28" s="6">
        <v>23</v>
      </c>
      <c r="AB28" s="6">
        <v>75</v>
      </c>
      <c r="AC28" s="6">
        <f t="shared" si="8"/>
        <v>3.2608695652173911</v>
      </c>
      <c r="AD28" s="6">
        <v>58</v>
      </c>
      <c r="AE28" s="6">
        <v>642</v>
      </c>
      <c r="AF28" s="6">
        <f t="shared" si="9"/>
        <v>11.068965517241379</v>
      </c>
      <c r="AG28" s="6">
        <v>19</v>
      </c>
      <c r="AH28" s="6">
        <v>91</v>
      </c>
      <c r="AI28" s="6">
        <f t="shared" si="10"/>
        <v>4.7894736842105265</v>
      </c>
      <c r="AJ28" s="6">
        <v>23</v>
      </c>
      <c r="AK28" s="6">
        <v>85</v>
      </c>
      <c r="AL28" s="6">
        <f t="shared" si="11"/>
        <v>3.6956521739130435</v>
      </c>
      <c r="AM28" s="6">
        <v>18</v>
      </c>
      <c r="AN28" s="6">
        <v>67</v>
      </c>
      <c r="AO28" s="6">
        <f t="shared" si="12"/>
        <v>3.7222222222222223</v>
      </c>
    </row>
    <row r="29" spans="1:41" x14ac:dyDescent="0.25">
      <c r="A29" s="16" t="s">
        <v>48</v>
      </c>
      <c r="B29" s="16"/>
      <c r="C29" s="4">
        <f>SUM(C30:C40)</f>
        <v>4372</v>
      </c>
      <c r="D29" s="4">
        <f>SUM(D30:D40)</f>
        <v>11723</v>
      </c>
      <c r="E29" s="4">
        <f t="shared" si="0"/>
        <v>2.6813815187557184</v>
      </c>
      <c r="F29" s="4">
        <f>SUM(F30:F40)</f>
        <v>280</v>
      </c>
      <c r="G29" s="4">
        <f>SUM(G30:G40)</f>
        <v>740</v>
      </c>
      <c r="H29" s="12">
        <f t="shared" si="1"/>
        <v>2.6428571428571428</v>
      </c>
      <c r="I29" s="4">
        <f>SUM(I30:I49)</f>
        <v>345</v>
      </c>
      <c r="J29" s="4">
        <f>SUM(J30:J49)</f>
        <v>1042</v>
      </c>
      <c r="K29" s="12">
        <f t="shared" si="2"/>
        <v>3.0202898550724639</v>
      </c>
      <c r="L29" s="4">
        <f>SUM(L30:L49)</f>
        <v>396</v>
      </c>
      <c r="M29" s="4">
        <f>SUM(M30:M49)</f>
        <v>940</v>
      </c>
      <c r="N29" s="13">
        <f t="shared" si="3"/>
        <v>2.3737373737373737</v>
      </c>
      <c r="O29" s="4">
        <f>SUM(O30:O49)</f>
        <v>380</v>
      </c>
      <c r="P29" s="4">
        <f>SUM(P30:P49)</f>
        <v>994</v>
      </c>
      <c r="Q29" s="12">
        <f t="shared" si="4"/>
        <v>2.6157894736842104</v>
      </c>
      <c r="R29" s="4">
        <f>SUM(R30:R49)</f>
        <v>401</v>
      </c>
      <c r="S29" s="4">
        <f>SUM(S30:S49)</f>
        <v>1139</v>
      </c>
      <c r="T29" s="12">
        <f t="shared" si="5"/>
        <v>2.8403990024937658</v>
      </c>
      <c r="U29" s="4">
        <f>SUM(U30:U49)</f>
        <v>396</v>
      </c>
      <c r="V29" s="4">
        <f>SUM(V30:V49)</f>
        <v>1182</v>
      </c>
      <c r="W29" s="12">
        <f t="shared" si="6"/>
        <v>2.9848484848484849</v>
      </c>
      <c r="X29" s="4">
        <f>SUM(X30:X49)</f>
        <v>372</v>
      </c>
      <c r="Y29" s="4">
        <f>SUM(Y30:Y49)</f>
        <v>964</v>
      </c>
      <c r="Z29" s="12">
        <f t="shared" si="7"/>
        <v>2.5913978494623655</v>
      </c>
      <c r="AA29" s="4">
        <f>SUM(AA30:AA49)</f>
        <v>312</v>
      </c>
      <c r="AB29" s="4">
        <f>SUM(AB30:AB49)</f>
        <v>730</v>
      </c>
      <c r="AC29" s="14">
        <f t="shared" si="8"/>
        <v>2.3397435897435899</v>
      </c>
      <c r="AD29" s="4">
        <f>SUM(AD30:AD40)</f>
        <v>318</v>
      </c>
      <c r="AE29" s="4">
        <f>SUM(AE30:AE72)</f>
        <v>854</v>
      </c>
      <c r="AF29" s="12">
        <f t="shared" si="9"/>
        <v>2.6855345911949686</v>
      </c>
      <c r="AG29" s="4">
        <f>SUM(AG30:AG49)</f>
        <v>321</v>
      </c>
      <c r="AH29" s="4">
        <f>SUM(AH30:AH49)</f>
        <v>909</v>
      </c>
      <c r="AI29" s="12">
        <f t="shared" si="10"/>
        <v>2.8317757009345796</v>
      </c>
      <c r="AJ29" s="4">
        <f>SUM(AJ30:AJ49)</f>
        <v>384</v>
      </c>
      <c r="AK29" s="4">
        <f>SUM(AK30:AK49)</f>
        <v>993</v>
      </c>
      <c r="AL29" s="12">
        <f t="shared" si="11"/>
        <v>2.5859375</v>
      </c>
      <c r="AM29" s="4">
        <f>SUM(AM30:AM49)</f>
        <v>468</v>
      </c>
      <c r="AN29" s="4">
        <f>SUM(AN30:AN49)</f>
        <v>1237</v>
      </c>
      <c r="AO29" s="12">
        <f t="shared" si="12"/>
        <v>2.6431623931623931</v>
      </c>
    </row>
    <row r="30" spans="1:41" x14ac:dyDescent="0.25">
      <c r="A30" s="5" t="s">
        <v>16</v>
      </c>
      <c r="B30" s="5" t="s">
        <v>17</v>
      </c>
      <c r="C30" s="6">
        <f t="shared" ref="C30" si="19">+F30+I30+L30+O30+R30+U30+X30+AA30+AD30+AG30+AJ30+AM30</f>
        <v>710</v>
      </c>
      <c r="D30" s="6">
        <f t="shared" ref="D30" si="20">+G30+J30+M30+P30+S30+V30+Y30+AB30+AE30+AH30+AK30+AN30</f>
        <v>1757</v>
      </c>
      <c r="E30" s="6">
        <f t="shared" si="0"/>
        <v>2.4746478873239437</v>
      </c>
      <c r="F30" s="6">
        <v>52</v>
      </c>
      <c r="G30" s="6">
        <v>165</v>
      </c>
      <c r="H30" s="6">
        <f t="shared" si="1"/>
        <v>3.1730769230769229</v>
      </c>
      <c r="I30" s="6">
        <v>72</v>
      </c>
      <c r="J30" s="6">
        <v>166</v>
      </c>
      <c r="K30" s="6">
        <f t="shared" si="2"/>
        <v>2.3055555555555554</v>
      </c>
      <c r="L30" s="6">
        <v>66</v>
      </c>
      <c r="M30" s="6">
        <v>160</v>
      </c>
      <c r="N30" s="6">
        <f t="shared" si="3"/>
        <v>2.4242424242424243</v>
      </c>
      <c r="O30" s="6">
        <v>73</v>
      </c>
      <c r="P30" s="6">
        <v>200</v>
      </c>
      <c r="Q30" s="6">
        <f t="shared" si="4"/>
        <v>2.7397260273972601</v>
      </c>
      <c r="R30" s="6">
        <v>62</v>
      </c>
      <c r="S30" s="6">
        <v>136</v>
      </c>
      <c r="T30" s="6">
        <f t="shared" si="5"/>
        <v>2.193548387096774</v>
      </c>
      <c r="U30" s="6">
        <v>61</v>
      </c>
      <c r="V30" s="6">
        <v>211</v>
      </c>
      <c r="W30" s="6">
        <f t="shared" si="6"/>
        <v>3.459016393442623</v>
      </c>
      <c r="X30" s="6">
        <v>67</v>
      </c>
      <c r="Y30" s="6">
        <v>137</v>
      </c>
      <c r="Z30" s="6">
        <f t="shared" si="7"/>
        <v>2.044776119402985</v>
      </c>
      <c r="AA30" s="6">
        <v>38</v>
      </c>
      <c r="AB30" s="6">
        <v>77</v>
      </c>
      <c r="AC30" s="6">
        <f t="shared" si="8"/>
        <v>2.0263157894736841</v>
      </c>
      <c r="AD30" s="6">
        <v>30</v>
      </c>
      <c r="AE30" s="6">
        <v>72</v>
      </c>
      <c r="AF30" s="6">
        <f t="shared" si="9"/>
        <v>2.4</v>
      </c>
      <c r="AG30" s="6">
        <v>44</v>
      </c>
      <c r="AH30" s="6">
        <v>95</v>
      </c>
      <c r="AI30" s="6">
        <f t="shared" si="10"/>
        <v>2.1590909090909092</v>
      </c>
      <c r="AJ30" s="6">
        <v>69</v>
      </c>
      <c r="AK30" s="6">
        <v>177</v>
      </c>
      <c r="AL30" s="6">
        <f t="shared" si="11"/>
        <v>2.5652173913043477</v>
      </c>
      <c r="AM30" s="6">
        <v>76</v>
      </c>
      <c r="AN30" s="6">
        <v>161</v>
      </c>
      <c r="AO30" s="6">
        <f t="shared" si="12"/>
        <v>2.1184210526315788</v>
      </c>
    </row>
    <row r="31" spans="1:41" x14ac:dyDescent="0.25">
      <c r="A31" s="5">
        <v>240600</v>
      </c>
      <c r="B31" s="5" t="s">
        <v>68</v>
      </c>
      <c r="C31" s="6">
        <f t="shared" ref="C31" si="21">+F31+I31+L31+O31+R31+U31+X31+AA31+AD31+AG31+AJ31+AM31</f>
        <v>15</v>
      </c>
      <c r="D31" s="6">
        <f t="shared" ref="D31" si="22">+G31+J31+M31+P31+S31+V31+Y31+AB31+AE31+AH31+AK31+AN31</f>
        <v>15</v>
      </c>
      <c r="E31" s="6">
        <f t="shared" si="0"/>
        <v>1</v>
      </c>
      <c r="F31" s="6"/>
      <c r="G31" s="6"/>
      <c r="H31" s="6" t="str">
        <f t="shared" si="1"/>
        <v>0</v>
      </c>
      <c r="I31" s="6"/>
      <c r="J31" s="6"/>
      <c r="K31" s="6" t="str">
        <f t="shared" si="2"/>
        <v>0</v>
      </c>
      <c r="L31" s="6">
        <v>3</v>
      </c>
      <c r="M31" s="6">
        <v>3</v>
      </c>
      <c r="N31" s="6">
        <f t="shared" si="3"/>
        <v>1</v>
      </c>
      <c r="O31" s="6">
        <v>7</v>
      </c>
      <c r="P31" s="6">
        <v>7</v>
      </c>
      <c r="Q31" s="6">
        <f t="shared" si="4"/>
        <v>1</v>
      </c>
      <c r="R31" s="6">
        <v>5</v>
      </c>
      <c r="S31" s="6">
        <v>5</v>
      </c>
      <c r="T31" s="6"/>
      <c r="U31" s="6">
        <v>0</v>
      </c>
      <c r="V31" s="6">
        <v>0</v>
      </c>
      <c r="W31" s="6" t="str">
        <f t="shared" si="6"/>
        <v>0</v>
      </c>
      <c r="X31" s="6">
        <v>0</v>
      </c>
      <c r="Y31" s="6">
        <v>0</v>
      </c>
      <c r="Z31" s="6" t="str">
        <f t="shared" si="7"/>
        <v>0</v>
      </c>
      <c r="AA31" s="6">
        <v>0</v>
      </c>
      <c r="AB31" s="6">
        <v>0</v>
      </c>
      <c r="AC31" s="6" t="str">
        <f t="shared" si="8"/>
        <v>0</v>
      </c>
      <c r="AD31" s="6">
        <v>0</v>
      </c>
      <c r="AE31" s="6">
        <v>0</v>
      </c>
      <c r="AF31" s="6" t="str">
        <f t="shared" si="9"/>
        <v>0</v>
      </c>
      <c r="AG31" s="6">
        <v>0</v>
      </c>
      <c r="AH31" s="6">
        <v>0</v>
      </c>
      <c r="AI31" s="6" t="str">
        <f t="shared" si="10"/>
        <v>0</v>
      </c>
      <c r="AJ31" s="6">
        <v>0</v>
      </c>
      <c r="AK31" s="6">
        <v>0</v>
      </c>
      <c r="AL31" s="6" t="str">
        <f t="shared" si="11"/>
        <v>0</v>
      </c>
      <c r="AM31" s="6">
        <v>0</v>
      </c>
      <c r="AN31" s="6">
        <v>0</v>
      </c>
      <c r="AO31" s="6" t="str">
        <f t="shared" si="12"/>
        <v>0</v>
      </c>
    </row>
    <row r="32" spans="1:41" x14ac:dyDescent="0.25">
      <c r="A32" s="5" t="s">
        <v>49</v>
      </c>
      <c r="B32" s="5" t="s">
        <v>50</v>
      </c>
      <c r="C32" s="6">
        <f t="shared" ref="C32:C40" si="23">+F32+I32+L32+O32+R32+U32+X32+AA32+AD32+AG32+AJ32+AM32</f>
        <v>0</v>
      </c>
      <c r="D32" s="6">
        <f t="shared" ref="D32:D40" si="24">+G32+J32+M32+P32+S32+V32+Y32+AB32+AE32+AH32+AK32+AN32</f>
        <v>0</v>
      </c>
      <c r="E32" s="6" t="str">
        <f t="shared" si="0"/>
        <v>0</v>
      </c>
      <c r="F32" s="6">
        <v>0</v>
      </c>
      <c r="G32" s="6">
        <v>0</v>
      </c>
      <c r="H32" s="6" t="str">
        <f t="shared" si="1"/>
        <v>0</v>
      </c>
      <c r="I32" s="6">
        <v>0</v>
      </c>
      <c r="J32" s="6">
        <v>0</v>
      </c>
      <c r="K32" s="6" t="str">
        <f t="shared" si="2"/>
        <v>0</v>
      </c>
      <c r="L32" s="6">
        <v>0</v>
      </c>
      <c r="M32" s="6">
        <v>0</v>
      </c>
      <c r="N32" s="6" t="str">
        <f t="shared" si="3"/>
        <v>0</v>
      </c>
      <c r="O32" s="6">
        <v>0</v>
      </c>
      <c r="P32" s="6">
        <v>0</v>
      </c>
      <c r="Q32" s="6" t="str">
        <f t="shared" si="4"/>
        <v>0</v>
      </c>
      <c r="R32" s="6">
        <v>0</v>
      </c>
      <c r="S32" s="6">
        <v>0</v>
      </c>
      <c r="T32" s="6" t="str">
        <f t="shared" si="5"/>
        <v>0</v>
      </c>
      <c r="U32" s="6">
        <v>0</v>
      </c>
      <c r="V32" s="6">
        <v>0</v>
      </c>
      <c r="W32" s="6" t="str">
        <f t="shared" si="6"/>
        <v>0</v>
      </c>
      <c r="X32" s="6">
        <v>0</v>
      </c>
      <c r="Y32" s="6">
        <v>0</v>
      </c>
      <c r="Z32" s="6" t="str">
        <f t="shared" si="7"/>
        <v>0</v>
      </c>
      <c r="AA32" s="6">
        <v>0</v>
      </c>
      <c r="AB32" s="6">
        <v>0</v>
      </c>
      <c r="AC32" s="6" t="str">
        <f t="shared" si="8"/>
        <v>0</v>
      </c>
      <c r="AD32" s="6">
        <v>0</v>
      </c>
      <c r="AE32" s="6">
        <v>0</v>
      </c>
      <c r="AF32" s="6" t="str">
        <f t="shared" si="9"/>
        <v>0</v>
      </c>
      <c r="AG32" s="6">
        <v>0</v>
      </c>
      <c r="AH32" s="6">
        <v>0</v>
      </c>
      <c r="AI32" s="6" t="str">
        <f t="shared" si="10"/>
        <v>0</v>
      </c>
      <c r="AJ32" s="6">
        <v>0</v>
      </c>
      <c r="AK32" s="6">
        <v>0</v>
      </c>
      <c r="AL32" s="6" t="str">
        <f t="shared" si="11"/>
        <v>0</v>
      </c>
      <c r="AM32" s="6">
        <v>0</v>
      </c>
      <c r="AN32" s="6">
        <v>0</v>
      </c>
      <c r="AO32" s="6" t="str">
        <f t="shared" si="12"/>
        <v>0</v>
      </c>
    </row>
    <row r="33" spans="1:41" x14ac:dyDescent="0.25">
      <c r="A33" s="5" t="s">
        <v>24</v>
      </c>
      <c r="B33" s="5" t="s">
        <v>51</v>
      </c>
      <c r="C33" s="6">
        <f t="shared" si="23"/>
        <v>158</v>
      </c>
      <c r="D33" s="6">
        <f t="shared" si="24"/>
        <v>943</v>
      </c>
      <c r="E33" s="6">
        <f t="shared" si="0"/>
        <v>5.9683544303797467</v>
      </c>
      <c r="F33" s="6">
        <v>8</v>
      </c>
      <c r="G33" s="6">
        <v>23</v>
      </c>
      <c r="H33" s="6">
        <f t="shared" si="1"/>
        <v>2.875</v>
      </c>
      <c r="I33" s="6">
        <v>8</v>
      </c>
      <c r="J33" s="6">
        <v>45</v>
      </c>
      <c r="K33" s="6">
        <f t="shared" si="2"/>
        <v>5.625</v>
      </c>
      <c r="L33" s="6">
        <v>16</v>
      </c>
      <c r="M33" s="6">
        <v>91</v>
      </c>
      <c r="N33" s="6">
        <f t="shared" si="3"/>
        <v>5.6875</v>
      </c>
      <c r="O33" s="6">
        <v>11</v>
      </c>
      <c r="P33" s="6">
        <v>112</v>
      </c>
      <c r="Q33" s="6">
        <f t="shared" si="4"/>
        <v>10.181818181818182</v>
      </c>
      <c r="R33" s="6">
        <v>11</v>
      </c>
      <c r="S33" s="6">
        <v>144</v>
      </c>
      <c r="T33" s="6">
        <f t="shared" si="5"/>
        <v>13.090909090909092</v>
      </c>
      <c r="U33" s="6">
        <v>15</v>
      </c>
      <c r="V33" s="6">
        <v>108</v>
      </c>
      <c r="W33" s="6">
        <f t="shared" si="6"/>
        <v>7.2</v>
      </c>
      <c r="X33" s="6">
        <v>17</v>
      </c>
      <c r="Y33" s="6">
        <v>89</v>
      </c>
      <c r="Z33" s="6">
        <f t="shared" si="7"/>
        <v>5.2352941176470589</v>
      </c>
      <c r="AA33" s="6">
        <v>7</v>
      </c>
      <c r="AB33" s="6">
        <v>23</v>
      </c>
      <c r="AC33" s="6">
        <f t="shared" si="8"/>
        <v>3.2857142857142856</v>
      </c>
      <c r="AD33" s="6">
        <v>19</v>
      </c>
      <c r="AE33" s="6">
        <v>67</v>
      </c>
      <c r="AF33" s="6">
        <f t="shared" si="9"/>
        <v>3.5263157894736841</v>
      </c>
      <c r="AG33" s="6">
        <v>10</v>
      </c>
      <c r="AH33" s="6">
        <v>47</v>
      </c>
      <c r="AI33" s="6">
        <f t="shared" si="10"/>
        <v>4.7</v>
      </c>
      <c r="AJ33" s="6">
        <v>19</v>
      </c>
      <c r="AK33" s="6">
        <v>100</v>
      </c>
      <c r="AL33" s="6">
        <f t="shared" si="11"/>
        <v>5.2631578947368425</v>
      </c>
      <c r="AM33" s="6">
        <v>17</v>
      </c>
      <c r="AN33" s="6">
        <v>94</v>
      </c>
      <c r="AO33" s="6">
        <f t="shared" si="12"/>
        <v>5.5294117647058822</v>
      </c>
    </row>
    <row r="34" spans="1:41" x14ac:dyDescent="0.25">
      <c r="A34" s="5" t="s">
        <v>28</v>
      </c>
      <c r="B34" s="5" t="s">
        <v>52</v>
      </c>
      <c r="C34" s="6">
        <f t="shared" si="23"/>
        <v>0</v>
      </c>
      <c r="D34" s="6">
        <f t="shared" si="24"/>
        <v>0</v>
      </c>
      <c r="E34" s="6" t="str">
        <f t="shared" si="0"/>
        <v>0</v>
      </c>
      <c r="F34" s="6">
        <v>0</v>
      </c>
      <c r="G34" s="6">
        <v>0</v>
      </c>
      <c r="H34" s="6" t="str">
        <f t="shared" si="1"/>
        <v>0</v>
      </c>
      <c r="I34" s="6"/>
      <c r="J34" s="6"/>
      <c r="K34" s="6" t="str">
        <f t="shared" si="2"/>
        <v>0</v>
      </c>
      <c r="L34" s="6"/>
      <c r="M34" s="6"/>
      <c r="N34" s="6" t="str">
        <f t="shared" si="3"/>
        <v>0</v>
      </c>
      <c r="O34" s="6">
        <v>0</v>
      </c>
      <c r="P34" s="6">
        <v>0</v>
      </c>
      <c r="Q34" s="6" t="str">
        <f t="shared" si="4"/>
        <v>0</v>
      </c>
      <c r="R34" s="6">
        <v>0</v>
      </c>
      <c r="S34" s="6">
        <v>0</v>
      </c>
      <c r="T34" s="6" t="str">
        <f t="shared" si="5"/>
        <v>0</v>
      </c>
      <c r="U34" s="6">
        <v>0</v>
      </c>
      <c r="V34" s="6">
        <v>0</v>
      </c>
      <c r="W34" s="6" t="str">
        <f t="shared" si="6"/>
        <v>0</v>
      </c>
      <c r="X34" s="6">
        <v>0</v>
      </c>
      <c r="Y34" s="6">
        <v>0</v>
      </c>
      <c r="Z34" s="6" t="str">
        <f t="shared" si="7"/>
        <v>0</v>
      </c>
      <c r="AA34" s="6">
        <v>0</v>
      </c>
      <c r="AB34" s="6">
        <v>0</v>
      </c>
      <c r="AC34" s="6" t="str">
        <f t="shared" si="8"/>
        <v>0</v>
      </c>
      <c r="AD34" s="6">
        <v>0</v>
      </c>
      <c r="AE34" s="6">
        <v>0</v>
      </c>
      <c r="AF34" s="6" t="str">
        <f t="shared" si="9"/>
        <v>0</v>
      </c>
      <c r="AG34" s="6">
        <v>0</v>
      </c>
      <c r="AH34" s="6">
        <v>0</v>
      </c>
      <c r="AI34" s="6" t="str">
        <f t="shared" si="10"/>
        <v>0</v>
      </c>
      <c r="AJ34" s="6">
        <v>0</v>
      </c>
      <c r="AK34" s="6">
        <v>0</v>
      </c>
      <c r="AL34" s="6" t="str">
        <f t="shared" si="11"/>
        <v>0</v>
      </c>
      <c r="AM34" s="6">
        <v>0</v>
      </c>
      <c r="AN34" s="6">
        <v>0</v>
      </c>
      <c r="AO34" s="6" t="str">
        <f t="shared" si="12"/>
        <v>0</v>
      </c>
    </row>
    <row r="35" spans="1:41" x14ac:dyDescent="0.25">
      <c r="A35" s="5" t="s">
        <v>30</v>
      </c>
      <c r="B35" s="5" t="s">
        <v>53</v>
      </c>
      <c r="C35" s="6">
        <f t="shared" si="23"/>
        <v>590</v>
      </c>
      <c r="D35" s="6">
        <f t="shared" si="24"/>
        <v>992</v>
      </c>
      <c r="E35" s="6">
        <f t="shared" si="0"/>
        <v>1.6813559322033897</v>
      </c>
      <c r="F35" s="6">
        <v>44</v>
      </c>
      <c r="G35" s="6">
        <v>82</v>
      </c>
      <c r="H35" s="6">
        <f t="shared" si="1"/>
        <v>1.8636363636363635</v>
      </c>
      <c r="I35" s="6">
        <v>48</v>
      </c>
      <c r="J35" s="6">
        <v>72</v>
      </c>
      <c r="K35" s="6">
        <f t="shared" si="2"/>
        <v>1.5</v>
      </c>
      <c r="L35" s="6">
        <v>61</v>
      </c>
      <c r="M35" s="6">
        <v>89</v>
      </c>
      <c r="N35" s="6">
        <f t="shared" si="3"/>
        <v>1.459016393442623</v>
      </c>
      <c r="O35" s="6">
        <v>47</v>
      </c>
      <c r="P35" s="6">
        <v>84</v>
      </c>
      <c r="Q35" s="6">
        <f t="shared" si="4"/>
        <v>1.7872340425531914</v>
      </c>
      <c r="R35" s="6">
        <v>44</v>
      </c>
      <c r="S35" s="6">
        <v>85</v>
      </c>
      <c r="T35" s="6">
        <f t="shared" si="5"/>
        <v>1.9318181818181819</v>
      </c>
      <c r="U35" s="6">
        <v>49</v>
      </c>
      <c r="V35" s="6">
        <v>88</v>
      </c>
      <c r="W35" s="6">
        <f t="shared" si="6"/>
        <v>1.7959183673469388</v>
      </c>
      <c r="X35" s="6">
        <v>37</v>
      </c>
      <c r="Y35" s="6">
        <v>63</v>
      </c>
      <c r="Z35" s="6">
        <f t="shared" si="7"/>
        <v>1.7027027027027026</v>
      </c>
      <c r="AA35" s="6">
        <v>56</v>
      </c>
      <c r="AB35" s="6">
        <v>90</v>
      </c>
      <c r="AC35" s="6">
        <f t="shared" si="8"/>
        <v>1.6071428571428572</v>
      </c>
      <c r="AD35" s="6">
        <v>45</v>
      </c>
      <c r="AE35" s="6">
        <v>72</v>
      </c>
      <c r="AF35" s="6">
        <f t="shared" si="9"/>
        <v>1.6</v>
      </c>
      <c r="AG35" s="6">
        <v>38</v>
      </c>
      <c r="AH35" s="6">
        <v>54</v>
      </c>
      <c r="AI35" s="6">
        <f t="shared" si="10"/>
        <v>1.4210526315789473</v>
      </c>
      <c r="AJ35" s="6">
        <v>52</v>
      </c>
      <c r="AK35" s="6">
        <v>86</v>
      </c>
      <c r="AL35" s="6">
        <f t="shared" si="11"/>
        <v>1.6538461538461537</v>
      </c>
      <c r="AM35" s="6">
        <v>69</v>
      </c>
      <c r="AN35" s="6">
        <v>127</v>
      </c>
      <c r="AO35" s="6">
        <f t="shared" si="12"/>
        <v>1.8405797101449275</v>
      </c>
    </row>
    <row r="36" spans="1:41" x14ac:dyDescent="0.25">
      <c r="A36" s="5" t="s">
        <v>32</v>
      </c>
      <c r="B36" s="5" t="s">
        <v>54</v>
      </c>
      <c r="C36" s="6">
        <f t="shared" si="23"/>
        <v>1810</v>
      </c>
      <c r="D36" s="6">
        <f t="shared" si="24"/>
        <v>2746</v>
      </c>
      <c r="E36" s="6">
        <f t="shared" si="0"/>
        <v>1.5171270718232044</v>
      </c>
      <c r="F36" s="6">
        <v>111</v>
      </c>
      <c r="G36" s="6">
        <v>146</v>
      </c>
      <c r="H36" s="6">
        <f t="shared" si="1"/>
        <v>1.3153153153153154</v>
      </c>
      <c r="I36" s="6">
        <v>127</v>
      </c>
      <c r="J36" s="6">
        <v>189</v>
      </c>
      <c r="K36" s="6">
        <f t="shared" si="2"/>
        <v>1.4881889763779528</v>
      </c>
      <c r="L36" s="6">
        <v>168</v>
      </c>
      <c r="M36" s="6">
        <v>245</v>
      </c>
      <c r="N36" s="6">
        <f t="shared" si="3"/>
        <v>1.4583333333333333</v>
      </c>
      <c r="O36" s="6">
        <v>159</v>
      </c>
      <c r="P36" s="6">
        <v>227</v>
      </c>
      <c r="Q36" s="6">
        <f t="shared" si="4"/>
        <v>1.4276729559748427</v>
      </c>
      <c r="R36" s="6">
        <v>176</v>
      </c>
      <c r="S36" s="6">
        <v>288</v>
      </c>
      <c r="T36" s="6">
        <f t="shared" si="5"/>
        <v>1.6363636363636365</v>
      </c>
      <c r="U36" s="6">
        <v>173</v>
      </c>
      <c r="V36" s="6">
        <v>270</v>
      </c>
      <c r="W36" s="6">
        <f t="shared" si="6"/>
        <v>1.5606936416184971</v>
      </c>
      <c r="X36" s="6">
        <v>159</v>
      </c>
      <c r="Y36" s="6">
        <v>239</v>
      </c>
      <c r="Z36" s="6">
        <f t="shared" si="7"/>
        <v>1.5031446540880504</v>
      </c>
      <c r="AA36" s="6">
        <v>139</v>
      </c>
      <c r="AB36" s="6">
        <v>209</v>
      </c>
      <c r="AC36" s="6">
        <f t="shared" si="8"/>
        <v>1.5035971223021583</v>
      </c>
      <c r="AD36" s="6">
        <v>139</v>
      </c>
      <c r="AE36" s="6">
        <v>220</v>
      </c>
      <c r="AF36" s="6">
        <f t="shared" si="9"/>
        <v>1.5827338129496402</v>
      </c>
      <c r="AG36" s="6">
        <v>123</v>
      </c>
      <c r="AH36" s="6">
        <v>199</v>
      </c>
      <c r="AI36" s="6">
        <f t="shared" si="10"/>
        <v>1.6178861788617886</v>
      </c>
      <c r="AJ36" s="6">
        <v>148</v>
      </c>
      <c r="AK36" s="6">
        <v>231</v>
      </c>
      <c r="AL36" s="6">
        <f t="shared" si="11"/>
        <v>1.5608108108108107</v>
      </c>
      <c r="AM36" s="6">
        <v>188</v>
      </c>
      <c r="AN36" s="6">
        <v>283</v>
      </c>
      <c r="AO36" s="6">
        <f t="shared" si="12"/>
        <v>1.5053191489361701</v>
      </c>
    </row>
    <row r="37" spans="1:41" x14ac:dyDescent="0.25">
      <c r="A37" s="5" t="s">
        <v>55</v>
      </c>
      <c r="B37" s="5" t="s">
        <v>45</v>
      </c>
      <c r="C37" s="6">
        <f t="shared" si="23"/>
        <v>483</v>
      </c>
      <c r="D37" s="6">
        <f t="shared" si="24"/>
        <v>2931</v>
      </c>
      <c r="E37" s="6">
        <f t="shared" si="0"/>
        <v>6.0683229813664594</v>
      </c>
      <c r="F37" s="6">
        <v>32</v>
      </c>
      <c r="G37" s="6">
        <v>183</v>
      </c>
      <c r="H37" s="6">
        <f t="shared" si="1"/>
        <v>5.71875</v>
      </c>
      <c r="I37" s="6">
        <v>52</v>
      </c>
      <c r="J37" s="6">
        <v>409</v>
      </c>
      <c r="K37" s="6">
        <f t="shared" si="2"/>
        <v>7.865384615384615</v>
      </c>
      <c r="L37" s="6">
        <v>46</v>
      </c>
      <c r="M37" s="6">
        <v>228</v>
      </c>
      <c r="N37" s="6">
        <f t="shared" si="3"/>
        <v>4.9565217391304346</v>
      </c>
      <c r="O37" s="6">
        <v>33</v>
      </c>
      <c r="P37" s="6">
        <v>179</v>
      </c>
      <c r="Q37" s="6">
        <f t="shared" si="4"/>
        <v>5.4242424242424239</v>
      </c>
      <c r="R37" s="6">
        <v>39</v>
      </c>
      <c r="S37" s="6">
        <v>223</v>
      </c>
      <c r="T37" s="6">
        <f t="shared" si="5"/>
        <v>5.7179487179487181</v>
      </c>
      <c r="U37" s="6">
        <v>37</v>
      </c>
      <c r="V37" s="6">
        <v>272</v>
      </c>
      <c r="W37" s="6">
        <f t="shared" si="6"/>
        <v>7.3513513513513518</v>
      </c>
      <c r="X37" s="6">
        <v>40</v>
      </c>
      <c r="Y37" s="6">
        <v>206</v>
      </c>
      <c r="Z37" s="6">
        <f t="shared" si="7"/>
        <v>5.15</v>
      </c>
      <c r="AA37" s="6">
        <v>26</v>
      </c>
      <c r="AB37" s="6">
        <v>125</v>
      </c>
      <c r="AC37" s="6">
        <f t="shared" si="8"/>
        <v>4.8076923076923075</v>
      </c>
      <c r="AD37" s="6">
        <v>42</v>
      </c>
      <c r="AE37" s="6">
        <v>252</v>
      </c>
      <c r="AF37" s="6">
        <f t="shared" si="9"/>
        <v>6</v>
      </c>
      <c r="AG37" s="6">
        <v>58</v>
      </c>
      <c r="AH37" s="6">
        <v>363</v>
      </c>
      <c r="AI37" s="6">
        <f t="shared" si="10"/>
        <v>6.2586206896551726</v>
      </c>
      <c r="AJ37" s="6">
        <v>35</v>
      </c>
      <c r="AK37" s="6">
        <v>186</v>
      </c>
      <c r="AL37" s="6">
        <f t="shared" si="11"/>
        <v>5.3142857142857141</v>
      </c>
      <c r="AM37" s="6">
        <v>43</v>
      </c>
      <c r="AN37" s="6">
        <v>305</v>
      </c>
      <c r="AO37" s="6">
        <f t="shared" si="12"/>
        <v>7.0930232558139537</v>
      </c>
    </row>
    <row r="38" spans="1:41" x14ac:dyDescent="0.25">
      <c r="A38" s="5" t="s">
        <v>34</v>
      </c>
      <c r="B38" s="5" t="s">
        <v>35</v>
      </c>
      <c r="C38" s="6">
        <f t="shared" si="23"/>
        <v>0</v>
      </c>
      <c r="D38" s="6">
        <f t="shared" si="24"/>
        <v>0</v>
      </c>
      <c r="E38" s="6" t="str">
        <f t="shared" si="0"/>
        <v>0</v>
      </c>
      <c r="F38" s="6">
        <v>0</v>
      </c>
      <c r="G38" s="6">
        <v>0</v>
      </c>
      <c r="H38" s="6" t="str">
        <f t="shared" si="1"/>
        <v>0</v>
      </c>
      <c r="I38" s="6">
        <v>0</v>
      </c>
      <c r="J38" s="6">
        <v>0</v>
      </c>
      <c r="K38" s="6" t="str">
        <f t="shared" si="2"/>
        <v>0</v>
      </c>
      <c r="L38" s="6"/>
      <c r="M38" s="6"/>
      <c r="N38" s="6" t="str">
        <f t="shared" si="3"/>
        <v>0</v>
      </c>
      <c r="O38" s="6">
        <v>0</v>
      </c>
      <c r="P38" s="6">
        <v>0</v>
      </c>
      <c r="Q38" s="6" t="str">
        <f t="shared" si="4"/>
        <v>0</v>
      </c>
      <c r="R38" s="6">
        <v>0</v>
      </c>
      <c r="S38" s="6">
        <v>0</v>
      </c>
      <c r="T38" s="6" t="str">
        <f t="shared" si="5"/>
        <v>0</v>
      </c>
      <c r="U38" s="6">
        <v>0</v>
      </c>
      <c r="V38" s="6">
        <v>0</v>
      </c>
      <c r="W38" s="6" t="str">
        <f t="shared" si="6"/>
        <v>0</v>
      </c>
      <c r="X38" s="6">
        <v>0</v>
      </c>
      <c r="Y38" s="6">
        <v>0</v>
      </c>
      <c r="Z38" s="6" t="str">
        <f t="shared" si="7"/>
        <v>0</v>
      </c>
      <c r="AA38" s="6">
        <v>0</v>
      </c>
      <c r="AB38" s="6">
        <v>0</v>
      </c>
      <c r="AC38" s="6" t="str">
        <f t="shared" si="8"/>
        <v>0</v>
      </c>
      <c r="AD38" s="6">
        <v>0</v>
      </c>
      <c r="AE38" s="6">
        <v>0</v>
      </c>
      <c r="AF38" s="6" t="str">
        <f t="shared" si="9"/>
        <v>0</v>
      </c>
      <c r="AG38" s="6">
        <v>0</v>
      </c>
      <c r="AH38" s="6">
        <v>0</v>
      </c>
      <c r="AI38" s="6" t="str">
        <f t="shared" si="10"/>
        <v>0</v>
      </c>
      <c r="AJ38" s="6">
        <v>0</v>
      </c>
      <c r="AK38" s="6">
        <v>0</v>
      </c>
      <c r="AL38" s="6" t="str">
        <f t="shared" si="11"/>
        <v>0</v>
      </c>
      <c r="AM38" s="6">
        <v>0</v>
      </c>
      <c r="AN38" s="6">
        <v>0</v>
      </c>
      <c r="AO38" s="6" t="str">
        <f t="shared" si="12"/>
        <v>0</v>
      </c>
    </row>
    <row r="39" spans="1:41" x14ac:dyDescent="0.25">
      <c r="A39" s="5" t="s">
        <v>56</v>
      </c>
      <c r="B39" s="5" t="s">
        <v>46</v>
      </c>
      <c r="C39" s="6">
        <f t="shared" si="23"/>
        <v>392</v>
      </c>
      <c r="D39" s="6">
        <f t="shared" si="24"/>
        <v>1496</v>
      </c>
      <c r="E39" s="6">
        <f t="shared" si="0"/>
        <v>3.8163265306122449</v>
      </c>
      <c r="F39" s="6">
        <v>17</v>
      </c>
      <c r="G39" s="6">
        <v>53</v>
      </c>
      <c r="H39" s="6">
        <f t="shared" si="1"/>
        <v>3.1176470588235294</v>
      </c>
      <c r="I39" s="6">
        <v>18</v>
      </c>
      <c r="J39" s="6">
        <v>73</v>
      </c>
      <c r="K39" s="6">
        <f t="shared" si="2"/>
        <v>4.0555555555555554</v>
      </c>
      <c r="L39" s="6">
        <v>22</v>
      </c>
      <c r="M39" s="6">
        <v>70</v>
      </c>
      <c r="N39" s="6">
        <f t="shared" si="3"/>
        <v>3.1818181818181817</v>
      </c>
      <c r="O39" s="6">
        <v>34</v>
      </c>
      <c r="P39" s="6">
        <v>117</v>
      </c>
      <c r="Q39" s="6">
        <f t="shared" si="4"/>
        <v>3.4411764705882355</v>
      </c>
      <c r="R39" s="6">
        <v>47</v>
      </c>
      <c r="S39" s="6">
        <v>206</v>
      </c>
      <c r="T39" s="6">
        <f t="shared" si="5"/>
        <v>4.3829787234042552</v>
      </c>
      <c r="U39" s="6">
        <v>41</v>
      </c>
      <c r="V39" s="6">
        <v>175</v>
      </c>
      <c r="W39" s="6">
        <f t="shared" si="6"/>
        <v>4.2682926829268295</v>
      </c>
      <c r="X39" s="6">
        <v>42</v>
      </c>
      <c r="Y39" s="6">
        <v>192</v>
      </c>
      <c r="Z39" s="6">
        <f t="shared" si="7"/>
        <v>4.5714285714285712</v>
      </c>
      <c r="AA39" s="6">
        <v>29</v>
      </c>
      <c r="AB39" s="6">
        <v>120</v>
      </c>
      <c r="AC39" s="6">
        <f t="shared" si="8"/>
        <v>4.1379310344827589</v>
      </c>
      <c r="AD39" s="6">
        <v>23</v>
      </c>
      <c r="AE39" s="6">
        <v>90</v>
      </c>
      <c r="AF39" s="6">
        <f t="shared" si="9"/>
        <v>3.9130434782608696</v>
      </c>
      <c r="AG39" s="6">
        <v>38</v>
      </c>
      <c r="AH39" s="6">
        <v>109</v>
      </c>
      <c r="AI39" s="6">
        <f t="shared" si="10"/>
        <v>2.8684210526315788</v>
      </c>
      <c r="AJ39" s="6">
        <v>42</v>
      </c>
      <c r="AK39" s="6">
        <v>155</v>
      </c>
      <c r="AL39" s="6">
        <f t="shared" si="11"/>
        <v>3.6904761904761907</v>
      </c>
      <c r="AM39" s="6">
        <v>39</v>
      </c>
      <c r="AN39" s="6">
        <v>136</v>
      </c>
      <c r="AO39" s="6">
        <f t="shared" si="12"/>
        <v>3.4871794871794872</v>
      </c>
    </row>
    <row r="40" spans="1:41" x14ac:dyDescent="0.25">
      <c r="A40" s="5" t="s">
        <v>57</v>
      </c>
      <c r="B40" s="5" t="s">
        <v>58</v>
      </c>
      <c r="C40" s="6">
        <f t="shared" si="23"/>
        <v>214</v>
      </c>
      <c r="D40" s="6">
        <f t="shared" si="24"/>
        <v>843</v>
      </c>
      <c r="E40" s="6">
        <f t="shared" si="0"/>
        <v>3.9392523364485981</v>
      </c>
      <c r="F40" s="6">
        <v>16</v>
      </c>
      <c r="G40" s="6">
        <v>88</v>
      </c>
      <c r="H40" s="6">
        <f t="shared" si="1"/>
        <v>5.5</v>
      </c>
      <c r="I40" s="6">
        <v>19</v>
      </c>
      <c r="J40" s="6">
        <v>87</v>
      </c>
      <c r="K40" s="6">
        <f t="shared" si="2"/>
        <v>4.5789473684210522</v>
      </c>
      <c r="L40" s="6">
        <v>14</v>
      </c>
      <c r="M40" s="6">
        <v>54</v>
      </c>
      <c r="N40" s="6">
        <f t="shared" si="3"/>
        <v>3.8571428571428572</v>
      </c>
      <c r="O40" s="6">
        <v>16</v>
      </c>
      <c r="P40" s="6">
        <v>68</v>
      </c>
      <c r="Q40" s="6">
        <f t="shared" si="4"/>
        <v>4.25</v>
      </c>
      <c r="R40" s="6">
        <v>17</v>
      </c>
      <c r="S40" s="6">
        <v>52</v>
      </c>
      <c r="T40" s="6">
        <f t="shared" si="5"/>
        <v>3.0588235294117645</v>
      </c>
      <c r="U40" s="6">
        <v>20</v>
      </c>
      <c r="V40" s="6">
        <v>58</v>
      </c>
      <c r="W40" s="6">
        <f t="shared" si="6"/>
        <v>2.9</v>
      </c>
      <c r="X40" s="6">
        <v>10</v>
      </c>
      <c r="Y40" s="6">
        <v>38</v>
      </c>
      <c r="Z40" s="6">
        <f t="shared" si="7"/>
        <v>3.8</v>
      </c>
      <c r="AA40" s="6">
        <v>17</v>
      </c>
      <c r="AB40" s="6">
        <v>86</v>
      </c>
      <c r="AC40" s="6">
        <f t="shared" si="8"/>
        <v>5.0588235294117645</v>
      </c>
      <c r="AD40" s="6">
        <v>20</v>
      </c>
      <c r="AE40" s="6">
        <v>81</v>
      </c>
      <c r="AF40" s="6">
        <f t="shared" si="9"/>
        <v>4.05</v>
      </c>
      <c r="AG40" s="6">
        <v>10</v>
      </c>
      <c r="AH40" s="6">
        <v>42</v>
      </c>
      <c r="AI40" s="6">
        <f t="shared" si="10"/>
        <v>4.2</v>
      </c>
      <c r="AJ40" s="6">
        <v>19</v>
      </c>
      <c r="AK40" s="6">
        <v>58</v>
      </c>
      <c r="AL40" s="6">
        <f t="shared" si="11"/>
        <v>3.0526315789473686</v>
      </c>
      <c r="AM40" s="6">
        <v>36</v>
      </c>
      <c r="AN40" s="6">
        <v>131</v>
      </c>
      <c r="AO40" s="6">
        <f t="shared" si="12"/>
        <v>3.6388888888888888</v>
      </c>
    </row>
    <row r="41" spans="1:41" x14ac:dyDescent="0.25">
      <c r="A41" s="5">
        <v>243700</v>
      </c>
      <c r="B41" s="5" t="s">
        <v>67</v>
      </c>
      <c r="C41" s="6">
        <f t="shared" ref="C41" si="25">+F41+I41+L41+O41+R41+U41+X41+AA41+AD41+AG41+AJ41+AM41</f>
        <v>1</v>
      </c>
      <c r="D41" s="6">
        <f t="shared" ref="D41" si="26">+G41+J41+M41+P41+S41+V41+Y41+AB41+AE41+AH41+AK41+AN41</f>
        <v>1</v>
      </c>
      <c r="E41" s="6">
        <f t="shared" ref="E41" si="27">IFERROR(D41/C41,"0")</f>
        <v>1</v>
      </c>
      <c r="F41" s="6">
        <v>0</v>
      </c>
      <c r="G41" s="6">
        <v>0</v>
      </c>
      <c r="H41" s="6" t="str">
        <f t="shared" si="1"/>
        <v>0</v>
      </c>
      <c r="I41" s="6">
        <v>1</v>
      </c>
      <c r="J41" s="6">
        <v>1</v>
      </c>
      <c r="K41" s="6">
        <f t="shared" si="2"/>
        <v>1</v>
      </c>
      <c r="L41" s="6"/>
      <c r="M41" s="6"/>
      <c r="N41" s="6" t="str">
        <f t="shared" si="3"/>
        <v>0</v>
      </c>
      <c r="O41" s="6">
        <v>0</v>
      </c>
      <c r="P41" s="6">
        <v>0</v>
      </c>
      <c r="Q41" s="6" t="str">
        <f t="shared" si="4"/>
        <v>0</v>
      </c>
      <c r="R41" s="6">
        <v>0</v>
      </c>
      <c r="S41" s="6">
        <v>0</v>
      </c>
      <c r="T41" s="6" t="str">
        <f t="shared" si="5"/>
        <v>0</v>
      </c>
      <c r="U41" s="6">
        <v>0</v>
      </c>
      <c r="V41" s="6">
        <v>0</v>
      </c>
      <c r="W41" s="6" t="str">
        <f t="shared" si="6"/>
        <v>0</v>
      </c>
      <c r="X41" s="6">
        <v>0</v>
      </c>
      <c r="Y41" s="6">
        <v>0</v>
      </c>
      <c r="Z41" s="6" t="str">
        <f t="shared" si="7"/>
        <v>0</v>
      </c>
      <c r="AA41" s="6">
        <v>0</v>
      </c>
      <c r="AB41" s="6">
        <v>0</v>
      </c>
      <c r="AC41" s="6" t="str">
        <f t="shared" si="8"/>
        <v>0</v>
      </c>
      <c r="AD41" s="6">
        <v>0</v>
      </c>
      <c r="AE41" s="6">
        <v>0</v>
      </c>
      <c r="AF41" s="6" t="str">
        <f t="shared" si="9"/>
        <v>0</v>
      </c>
      <c r="AG41" s="6">
        <v>0</v>
      </c>
      <c r="AH41" s="6">
        <v>0</v>
      </c>
      <c r="AI41" s="6" t="str">
        <f t="shared" si="10"/>
        <v>0</v>
      </c>
      <c r="AJ41" s="6">
        <v>0</v>
      </c>
      <c r="AK41" s="6">
        <v>0</v>
      </c>
      <c r="AL41" s="6" t="str">
        <f t="shared" si="11"/>
        <v>0</v>
      </c>
      <c r="AM41" s="6">
        <v>0</v>
      </c>
      <c r="AN41" s="6">
        <v>0</v>
      </c>
      <c r="AO41" s="6" t="str">
        <f t="shared" si="12"/>
        <v>0</v>
      </c>
    </row>
    <row r="42" spans="1:41" x14ac:dyDescent="0.25">
      <c r="A42" s="8" t="s">
        <v>63</v>
      </c>
    </row>
    <row r="43" spans="1:41" x14ac:dyDescent="0.25">
      <c r="A43" s="8" t="s">
        <v>59</v>
      </c>
    </row>
    <row r="45" spans="1:41" ht="15.75" x14ac:dyDescent="0.25">
      <c r="A45" s="11" t="s">
        <v>60</v>
      </c>
    </row>
    <row r="46" spans="1:41" ht="15.75" x14ac:dyDescent="0.25">
      <c r="A46" s="11" t="s">
        <v>61</v>
      </c>
    </row>
  </sheetData>
  <mergeCells count="19">
    <mergeCell ref="AM5:AO5"/>
    <mergeCell ref="AD5:AF5"/>
    <mergeCell ref="AG5:AI5"/>
    <mergeCell ref="AJ5:AL5"/>
    <mergeCell ref="A7:B7"/>
    <mergeCell ref="U5:W5"/>
    <mergeCell ref="X5:Z5"/>
    <mergeCell ref="AA5:AC5"/>
    <mergeCell ref="A22:B22"/>
    <mergeCell ref="A29:B29"/>
    <mergeCell ref="L5:N5"/>
    <mergeCell ref="O5:Q5"/>
    <mergeCell ref="R5:T5"/>
    <mergeCell ref="I5:K5"/>
    <mergeCell ref="A2:H2"/>
    <mergeCell ref="A3:H3"/>
    <mergeCell ref="A5:B6"/>
    <mergeCell ref="C5:E5"/>
    <mergeCell ref="F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50" zoomScaleNormal="50" workbookViewId="0">
      <selection activeCell="AI65" sqref="AI6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Ficha19_permanencia</vt:lpstr>
      <vt:lpstr>imagenFicha19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Quispe Casas</dc:creator>
  <cp:lastModifiedBy>Lacey Quispe Casas</cp:lastModifiedBy>
  <dcterms:created xsi:type="dcterms:W3CDTF">2022-01-31T20:46:11Z</dcterms:created>
  <dcterms:modified xsi:type="dcterms:W3CDTF">2023-01-18T17:07:52Z</dcterms:modified>
</cp:coreProperties>
</file>