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miranda\Desktop\CONVENIOyFED_LUIS MIRANDA\"/>
    </mc:Choice>
  </mc:AlternateContent>
  <bookViews>
    <workbookView xWindow="0" yWindow="0" windowWidth="15345" windowHeight="4545" tabRatio="583" firstSheet="2" activeTab="3"/>
  </bookViews>
  <sheets>
    <sheet name="ATC_CSMC_ENE24_ok" sheetId="27" state="hidden" r:id="rId1"/>
    <sheet name="ATC_CSMC_FEB24OKKKK" sheetId="28" state="hidden" r:id="rId2"/>
    <sheet name="ATC_medicos" sheetId="2" r:id="rId3"/>
    <sheet name="FICHA22_2024" sheetId="8" r:id="rId4"/>
    <sheet name="ATC_CSMC_ABRIL24" sheetId="24" state="hidden" r:id="rId5"/>
    <sheet name="ATC_CSMC_MAR24ok" sheetId="29" state="hidden" r:id="rId6"/>
    <sheet name="ATC_CSMC_MAY24OKKK" sheetId="33" state="hidden" r:id="rId7"/>
    <sheet name="ATC_CSMC_JUN24OKK" sheetId="34" state="hidden" r:id="rId8"/>
    <sheet name="ATC_CSMC_JULIO" sheetId="38" state="hidden" r:id="rId9"/>
    <sheet name="ATC_CSMC_27agos" sheetId="39" state="hidden" r:id="rId10"/>
    <sheet name="PCTE_NUEV" sheetId="37" r:id="rId11"/>
  </sheets>
  <definedNames>
    <definedName name="_xlnm._FilterDatabase" localSheetId="9" hidden="1">ATC_CSMC_27agos!$A$7:$BM$99</definedName>
    <definedName name="_xlnm._FilterDatabase" localSheetId="4" hidden="1">ATC_CSMC_ABRIL24!$A$7:$S$91</definedName>
    <definedName name="_xlnm._FilterDatabase" localSheetId="0" hidden="1">ATC_CSMC_ENE24_ok!$A$7:$BM$90</definedName>
    <definedName name="_xlnm._FilterDatabase" localSheetId="1" hidden="1">ATC_CSMC_FEB24OKKKK!$A$7:$BI$92</definedName>
    <definedName name="_xlnm._FilterDatabase" localSheetId="8" hidden="1">ATC_CSMC_JULIO!$A$7:$BM$101</definedName>
    <definedName name="_xlnm._FilterDatabase" localSheetId="7" hidden="1">ATC_CSMC_JUN24OKK!$A$7:$BK$97</definedName>
    <definedName name="_xlnm._FilterDatabase" localSheetId="5" hidden="1">ATC_CSMC_MAR24ok!$A$7:$BM$92</definedName>
    <definedName name="_xlnm._FilterDatabase" localSheetId="6" hidden="1">ATC_CSMC_MAY24OKKK!$A$7:$BM$84</definedName>
  </definedNames>
  <calcPr calcId="152511"/>
</workbook>
</file>

<file path=xl/calcChain.xml><?xml version="1.0" encoding="utf-8"?>
<calcChain xmlns="http://schemas.openxmlformats.org/spreadsheetml/2006/main">
  <c r="D14" i="8" l="1"/>
  <c r="D13" i="8"/>
  <c r="D12" i="8"/>
  <c r="D11" i="8"/>
  <c r="D10" i="8"/>
  <c r="D9" i="8"/>
  <c r="BY14" i="8" l="1"/>
  <c r="BY13" i="8"/>
  <c r="BY12" i="8"/>
  <c r="BY11" i="8"/>
  <c r="BY10" i="8"/>
  <c r="BY9" i="8"/>
  <c r="BX14" i="8"/>
  <c r="BX13" i="8"/>
  <c r="BX12" i="8"/>
  <c r="BX11" i="8"/>
  <c r="BX10" i="8"/>
  <c r="BX9" i="8"/>
  <c r="BW14" i="8"/>
  <c r="BW10" i="8"/>
  <c r="BW11" i="8"/>
  <c r="BW12" i="8"/>
  <c r="BW13" i="8"/>
  <c r="BW9" i="8"/>
  <c r="BQ10" i="8"/>
  <c r="BQ11" i="8"/>
  <c r="BQ12" i="8"/>
  <c r="BQ13" i="8"/>
  <c r="BQ14" i="8"/>
  <c r="BQ9" i="8"/>
  <c r="BQ8" i="8"/>
  <c r="BK10" i="8"/>
  <c r="BK11" i="8"/>
  <c r="BK12" i="8"/>
  <c r="BK13" i="8"/>
  <c r="BK14" i="8"/>
  <c r="BK9" i="8"/>
  <c r="BK8" i="8"/>
  <c r="BE10" i="8"/>
  <c r="BE11" i="8"/>
  <c r="BE12" i="8"/>
  <c r="BE13" i="8"/>
  <c r="BE14" i="8"/>
  <c r="BE9" i="8"/>
  <c r="BE8" i="8"/>
  <c r="AY10" i="8"/>
  <c r="AY11" i="8"/>
  <c r="AY12" i="8"/>
  <c r="AY13" i="8"/>
  <c r="AY14" i="8"/>
  <c r="AY9" i="8"/>
  <c r="AY8" i="8"/>
  <c r="AS10" i="8"/>
  <c r="AS11" i="8"/>
  <c r="AS12" i="8"/>
  <c r="AS13" i="8"/>
  <c r="AS14" i="8"/>
  <c r="AS9" i="8"/>
  <c r="AS8" i="8"/>
  <c r="AM8" i="8"/>
  <c r="AM10" i="8"/>
  <c r="AM11" i="8"/>
  <c r="AM12" i="8"/>
  <c r="AM13" i="8"/>
  <c r="AM14" i="8"/>
  <c r="AM9" i="8"/>
  <c r="BS8" i="8"/>
  <c r="BW8" i="8" s="1"/>
  <c r="BM8" i="8"/>
  <c r="BG8" i="8"/>
  <c r="BA8" i="8"/>
  <c r="CA8" i="8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69" i="2"/>
  <c r="CC10" i="8" l="1"/>
  <c r="CC11" i="8"/>
  <c r="CC12" i="8"/>
  <c r="CC13" i="8"/>
  <c r="CC14" i="8"/>
  <c r="BY8" i="8"/>
  <c r="CC9" i="8"/>
  <c r="BU8" i="8"/>
  <c r="BS14" i="8"/>
  <c r="BS13" i="8"/>
  <c r="BS12" i="8"/>
  <c r="BS11" i="8"/>
  <c r="BS10" i="8"/>
  <c r="BS9" i="8"/>
  <c r="BR14" i="8"/>
  <c r="BR13" i="8"/>
  <c r="BR12" i="8"/>
  <c r="BR11" i="8"/>
  <c r="BR10" i="8"/>
  <c r="BR9" i="8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53" i="2"/>
  <c r="BL14" i="8" l="1"/>
  <c r="BN14" i="8" s="1"/>
  <c r="BL13" i="8"/>
  <c r="BL12" i="8"/>
  <c r="BL11" i="8"/>
  <c r="BL10" i="8"/>
  <c r="BL9" i="8"/>
  <c r="BN9" i="8" s="1"/>
  <c r="BM14" i="8"/>
  <c r="BM13" i="8"/>
  <c r="BM12" i="8"/>
  <c r="BM11" i="8"/>
  <c r="BM10" i="8"/>
  <c r="BM9" i="8"/>
  <c r="BO8" i="8"/>
  <c r="T150" i="2"/>
  <c r="T148" i="2"/>
  <c r="T149" i="2"/>
  <c r="T145" i="2"/>
  <c r="T146" i="2"/>
  <c r="T147" i="2"/>
  <c r="T142" i="2"/>
  <c r="T143" i="2"/>
  <c r="T144" i="2"/>
  <c r="T139" i="2"/>
  <c r="T140" i="2"/>
  <c r="T141" i="2"/>
  <c r="T138" i="2"/>
  <c r="T137" i="2"/>
  <c r="BN11" i="8" l="1"/>
  <c r="BN12" i="8"/>
  <c r="BN13" i="8"/>
  <c r="BL8" i="8"/>
  <c r="BN10" i="8"/>
  <c r="BG14" i="8"/>
  <c r="E14" i="8" s="1"/>
  <c r="BG13" i="8"/>
  <c r="E13" i="8" s="1"/>
  <c r="BG12" i="8"/>
  <c r="E12" i="8" s="1"/>
  <c r="BG11" i="8"/>
  <c r="E11" i="8" s="1"/>
  <c r="BI8" i="8"/>
  <c r="BG10" i="8"/>
  <c r="E10" i="8" s="1"/>
  <c r="BG9" i="8"/>
  <c r="E9" i="8" s="1"/>
  <c r="BF9" i="8"/>
  <c r="BF14" i="8"/>
  <c r="BF13" i="8"/>
  <c r="BF12" i="8"/>
  <c r="BF11" i="8"/>
  <c r="BF10" i="8"/>
  <c r="T125" i="2"/>
  <c r="T126" i="2"/>
  <c r="T127" i="2"/>
  <c r="T128" i="2"/>
  <c r="T129" i="2"/>
  <c r="T130" i="2"/>
  <c r="T131" i="2"/>
  <c r="T132" i="2"/>
  <c r="T133" i="2"/>
  <c r="T134" i="2"/>
  <c r="T124" i="2"/>
  <c r="AZ8" i="8" l="1"/>
  <c r="BB8" i="8" s="1"/>
  <c r="BC8" i="8"/>
  <c r="T121" i="2"/>
  <c r="T120" i="2"/>
  <c r="T119" i="2"/>
  <c r="T118" i="2"/>
  <c r="T117" i="2"/>
  <c r="T116" i="2"/>
  <c r="T115" i="2"/>
  <c r="T114" i="2"/>
  <c r="T113" i="2"/>
  <c r="T112" i="2"/>
  <c r="T111" i="2"/>
  <c r="T108" i="2"/>
  <c r="T107" i="2"/>
  <c r="T106" i="2"/>
  <c r="T105" i="2"/>
  <c r="T104" i="2"/>
  <c r="T103" i="2"/>
  <c r="T102" i="2"/>
  <c r="T101" i="2"/>
  <c r="T100" i="2"/>
  <c r="T99" i="2"/>
  <c r="T98" i="2"/>
  <c r="T97" i="2"/>
  <c r="AW8" i="8" l="1"/>
  <c r="AU8" i="8"/>
  <c r="AV12" i="8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AQ8" i="8" l="1"/>
  <c r="AO8" i="8"/>
  <c r="T94" i="2" l="1"/>
  <c r="T93" i="2"/>
  <c r="T92" i="2"/>
  <c r="T91" i="2"/>
  <c r="T90" i="2"/>
  <c r="T89" i="2"/>
  <c r="T88" i="2"/>
  <c r="T87" i="2"/>
  <c r="T86" i="2"/>
  <c r="T85" i="2"/>
  <c r="T84" i="2"/>
  <c r="T83" i="2"/>
  <c r="T80" i="2"/>
  <c r="T79" i="2"/>
  <c r="T78" i="2"/>
  <c r="T77" i="2"/>
  <c r="T76" i="2"/>
  <c r="T75" i="2"/>
  <c r="T74" i="2"/>
  <c r="T73" i="2"/>
  <c r="T72" i="2"/>
  <c r="T71" i="2"/>
  <c r="T70" i="2"/>
  <c r="AK8" i="8" l="1"/>
  <c r="AI8" i="8"/>
  <c r="AJ13" i="8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AG9" i="8" l="1"/>
  <c r="AG10" i="8"/>
  <c r="AG11" i="8"/>
  <c r="AG12" i="8"/>
  <c r="AG13" i="8"/>
  <c r="AG14" i="8"/>
  <c r="AE8" i="8"/>
  <c r="AC8" i="8"/>
  <c r="AD10" i="8"/>
  <c r="AD11" i="8"/>
  <c r="AD12" i="8"/>
  <c r="AD13" i="8"/>
  <c r="AD14" i="8"/>
  <c r="AD9" i="8"/>
  <c r="W8" i="8"/>
  <c r="AA14" i="8"/>
  <c r="AA13" i="8"/>
  <c r="AA12" i="8"/>
  <c r="AA11" i="8"/>
  <c r="AA10" i="8"/>
  <c r="AA9" i="8"/>
  <c r="U14" i="8"/>
  <c r="U13" i="8"/>
  <c r="U12" i="8"/>
  <c r="U11" i="8"/>
  <c r="U10" i="8"/>
  <c r="U9" i="8"/>
  <c r="Q8" i="8"/>
  <c r="O10" i="8"/>
  <c r="O11" i="8"/>
  <c r="O12" i="8"/>
  <c r="O13" i="8"/>
  <c r="O14" i="8"/>
  <c r="O9" i="8"/>
  <c r="K8" i="8"/>
  <c r="L14" i="8"/>
  <c r="T24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39" i="2"/>
  <c r="T36" i="2"/>
  <c r="T35" i="2"/>
  <c r="T34" i="2"/>
  <c r="T33" i="2"/>
  <c r="T32" i="2"/>
  <c r="T31" i="2"/>
  <c r="T30" i="2"/>
  <c r="T29" i="2"/>
  <c r="T28" i="2"/>
  <c r="T27" i="2"/>
  <c r="T26" i="2"/>
  <c r="T25" i="2"/>
  <c r="E8" i="8" l="1"/>
  <c r="Y8" i="8" l="1"/>
  <c r="S8" i="8"/>
  <c r="BZ14" i="8" l="1"/>
  <c r="BT14" i="8"/>
  <c r="BH14" i="8"/>
  <c r="BB14" i="8"/>
  <c r="AV14" i="8"/>
  <c r="AP14" i="8"/>
  <c r="AJ14" i="8"/>
  <c r="X14" i="8"/>
  <c r="R14" i="8"/>
  <c r="I14" i="8"/>
  <c r="BZ13" i="8"/>
  <c r="BT13" i="8"/>
  <c r="BH13" i="8"/>
  <c r="BB13" i="8"/>
  <c r="AV13" i="8"/>
  <c r="AP13" i="8"/>
  <c r="X13" i="8"/>
  <c r="R13" i="8"/>
  <c r="L13" i="8"/>
  <c r="I13" i="8"/>
  <c r="BZ12" i="8"/>
  <c r="BT12" i="8"/>
  <c r="BH12" i="8"/>
  <c r="BB12" i="8"/>
  <c r="AP12" i="8"/>
  <c r="AJ12" i="8"/>
  <c r="X12" i="8"/>
  <c r="R12" i="8"/>
  <c r="L12" i="8"/>
  <c r="I12" i="8"/>
  <c r="BZ11" i="8"/>
  <c r="BT11" i="8"/>
  <c r="BH11" i="8"/>
  <c r="BB11" i="8"/>
  <c r="AV11" i="8"/>
  <c r="AP11" i="8"/>
  <c r="AJ11" i="8"/>
  <c r="X11" i="8"/>
  <c r="R11" i="8"/>
  <c r="L11" i="8"/>
  <c r="I11" i="8"/>
  <c r="BZ10" i="8"/>
  <c r="BT10" i="8"/>
  <c r="BH10" i="8"/>
  <c r="BB10" i="8"/>
  <c r="AV10" i="8"/>
  <c r="AP10" i="8"/>
  <c r="AJ10" i="8"/>
  <c r="X10" i="8"/>
  <c r="R10" i="8"/>
  <c r="L10" i="8"/>
  <c r="I10" i="8"/>
  <c r="BZ9" i="8"/>
  <c r="BT9" i="8"/>
  <c r="BH9" i="8"/>
  <c r="BB9" i="8"/>
  <c r="AV9" i="8"/>
  <c r="AJ9" i="8"/>
  <c r="X9" i="8"/>
  <c r="R9" i="8"/>
  <c r="L9" i="8"/>
  <c r="BX8" i="8"/>
  <c r="CC8" i="8" s="1"/>
  <c r="BR8" i="8"/>
  <c r="BF8" i="8"/>
  <c r="AT8" i="8"/>
  <c r="AN8" i="8"/>
  <c r="AH8" i="8"/>
  <c r="AB8" i="8"/>
  <c r="V8" i="8"/>
  <c r="P8" i="8"/>
  <c r="U8" i="8" s="1"/>
  <c r="J8" i="8"/>
  <c r="O8" i="8" s="1"/>
  <c r="G8" i="8"/>
  <c r="I9" i="8" l="1"/>
  <c r="F9" i="8"/>
  <c r="AP8" i="8"/>
  <c r="AG8" i="8"/>
  <c r="AD8" i="8"/>
  <c r="X8" i="8"/>
  <c r="AA8" i="8"/>
  <c r="F10" i="8"/>
  <c r="F14" i="8"/>
  <c r="BZ8" i="8"/>
  <c r="F13" i="8"/>
  <c r="R8" i="8"/>
  <c r="L8" i="8"/>
  <c r="AJ8" i="8"/>
  <c r="AV8" i="8"/>
  <c r="BH8" i="8"/>
  <c r="BN8" i="8"/>
  <c r="BT8" i="8"/>
  <c r="F11" i="8"/>
  <c r="F12" i="8"/>
  <c r="D8" i="8"/>
  <c r="I8" i="8" s="1"/>
  <c r="F8" i="8" l="1"/>
</calcChain>
</file>

<file path=xl/sharedStrings.xml><?xml version="1.0" encoding="utf-8"?>
<sst xmlns="http://schemas.openxmlformats.org/spreadsheetml/2006/main" count="7580" uniqueCount="256">
  <si>
    <t>REPORTE DE ATENCIONES Y TURNOS LABORADOS - ATENCIONES REGULAR</t>
  </si>
  <si>
    <t>SISTEMA DE INFORMACION OPENDATA - UE - OITE</t>
  </si>
  <si>
    <t>DIRECCION REGIONAL DE SALUD DEL CALLAO - DIRESA CALLAO  |  FECHA DE REPORTE : ENERO 2024</t>
  </si>
  <si>
    <t>DATOS DEL ESTABLECIMIENTO</t>
  </si>
  <si>
    <t>DATOS DEL PROFESIONAL</t>
  </si>
  <si>
    <t>ATENCIONES</t>
  </si>
  <si>
    <t>TURNO LABORADO</t>
  </si>
  <si>
    <t>FACTOR</t>
  </si>
  <si>
    <t>HORAS LABORADAS</t>
  </si>
  <si>
    <t xml:space="preserve">REND. </t>
  </si>
  <si>
    <t>RED DE SALUD</t>
  </si>
  <si>
    <t>CODIGO</t>
  </si>
  <si>
    <t>ESTABLECIMIENTO DE SALUD</t>
  </si>
  <si>
    <t>DOCUMENTO</t>
  </si>
  <si>
    <t>NOMBRE DE PROFESIONAL</t>
  </si>
  <si>
    <t>CATEGORIA</t>
  </si>
  <si>
    <t>ESPECIALIDAD</t>
  </si>
  <si>
    <t>CONDICION</t>
  </si>
  <si>
    <t>TOTAL</t>
  </si>
  <si>
    <t>MAÑANA</t>
  </si>
  <si>
    <t>TARDE</t>
  </si>
  <si>
    <t>NOCHE</t>
  </si>
  <si>
    <t>MEDICO</t>
  </si>
  <si>
    <t>MEDICO GENERAL</t>
  </si>
  <si>
    <t>OTROS</t>
  </si>
  <si>
    <t>CONTRATADO</t>
  </si>
  <si>
    <t>ENFERMERA</t>
  </si>
  <si>
    <t>ENFERMERA (O)</t>
  </si>
  <si>
    <t>MEDICO CIRUJANO GENERAL</t>
  </si>
  <si>
    <t>TECNOLOGO</t>
  </si>
  <si>
    <t>TECNOLOGO MEDICO</t>
  </si>
  <si>
    <t>NOMBRADO</t>
  </si>
  <si>
    <t>PSICOLOGO</t>
  </si>
  <si>
    <t>TECNICO/AUXILIAR</t>
  </si>
  <si>
    <t>TECNICAS DE ENFERMERIA</t>
  </si>
  <si>
    <t>MEDICO PSIQUIATRA</t>
  </si>
  <si>
    <t>TRABAJADOR SOCIAL</t>
  </si>
  <si>
    <t>ASISTENTA SOCIAL</t>
  </si>
  <si>
    <t>SERUMISTA MEDICO</t>
  </si>
  <si>
    <t>SERUMISTA ENFERMERA</t>
  </si>
  <si>
    <t>SERUM</t>
  </si>
  <si>
    <t>BONILLA - LA PUNTA</t>
  </si>
  <si>
    <t>SERUMISTA PSICOLOGO</t>
  </si>
  <si>
    <t>000020823</t>
  </si>
  <si>
    <t>119 MENTAL COMUNITARIO SARITA COLONIA</t>
  </si>
  <si>
    <t>ALBERCA SANCHEZ CHARMY ROSIO</t>
  </si>
  <si>
    <t>09853325</t>
  </si>
  <si>
    <t>VILLANUEVA MENGONI ELIZABETH MARIA</t>
  </si>
  <si>
    <t>JACHA VALLADARES MARLENE CONSTANTINA</t>
  </si>
  <si>
    <t>BUENO RAFAEL JESUS</t>
  </si>
  <si>
    <t>BALCEDA ZEGARRA ANTONY JHON</t>
  </si>
  <si>
    <t>CORDOVA TORRES PAMELA YESABELL</t>
  </si>
  <si>
    <t>TORRES YATACO YENNIFER KARINA</t>
  </si>
  <si>
    <t>LARREA BALBIN YESICA ESTER</t>
  </si>
  <si>
    <t>CASTAÐEDA TIRADO LUIS PAUL</t>
  </si>
  <si>
    <t>MARQUEZ AGURTO MIRIAM ANTONIA</t>
  </si>
  <si>
    <t>ARELLANO DIAZ CLARA PAMELA</t>
  </si>
  <si>
    <t>HUARACA GARCIA BINA NIRIAN</t>
  </si>
  <si>
    <t>ZEGARRA VALENCIA CARMEN ROCIO</t>
  </si>
  <si>
    <t>AQUIJE SALAZAR LILIA PATRICIA</t>
  </si>
  <si>
    <t>BEPECA</t>
  </si>
  <si>
    <t>QUIMICO</t>
  </si>
  <si>
    <t>QUIMICO FARMACEUTICO</t>
  </si>
  <si>
    <t>PAREDES CHAVEZ JEM ANTUANET</t>
  </si>
  <si>
    <t>PORTURAS MIUCCIO FRANCESCO GAETANO</t>
  </si>
  <si>
    <t>000026983</t>
  </si>
  <si>
    <t>216 MENTAL COMUNITARIO LA PERLA</t>
  </si>
  <si>
    <t>AGUIRRE SALDARRIAGA JOAN CATHERINE</t>
  </si>
  <si>
    <t>JACINTO PURIZACA FATIMA CRISTINA</t>
  </si>
  <si>
    <t>GALLEGOS CACERES TERESA ELIZABETH</t>
  </si>
  <si>
    <t>HUAMAN CERRON SONIA CARLA</t>
  </si>
  <si>
    <t>004712168</t>
  </si>
  <si>
    <t>MAGO QUIARO MARIA CARIDAD</t>
  </si>
  <si>
    <t>VALENZUELA MATAMOROS MIQUEL LEVI</t>
  </si>
  <si>
    <t>MARTINEZ TARAROCHA LUISA EMILIA</t>
  </si>
  <si>
    <t>LËPEZ CH-VEZ ELIZABETH CECILIA</t>
  </si>
  <si>
    <t>LOPEZ-LAVALLE CARDENAS CRISTINA ISABEL</t>
  </si>
  <si>
    <t>SALINAS ALLPAS RINA SORAYA</t>
  </si>
  <si>
    <t>RIVERA ROJAS DIANA MIRIAM</t>
  </si>
  <si>
    <t>CERNA CERNA GHERALDINE ESTHEFANNY</t>
  </si>
  <si>
    <t>QUIROZ VALVERDE SONYA XENIA</t>
  </si>
  <si>
    <t>SILVA DIAZ MARIELA</t>
  </si>
  <si>
    <t>CALLE MOLLO DIANA MERCEDES</t>
  </si>
  <si>
    <t>000029132</t>
  </si>
  <si>
    <t>217 MENTAL COMUNITARIO CARMEN DE LA LEGUA</t>
  </si>
  <si>
    <t>JHERY GUTIERREZ SOFIA REBECA</t>
  </si>
  <si>
    <t>SOTO NINANYA DIANA CAROLINA</t>
  </si>
  <si>
    <t>POMA BERNAOLA MONICA ROSA</t>
  </si>
  <si>
    <t>HERRERA OLIVARES GERALDINE MILAGROS</t>
  </si>
  <si>
    <t>V-SQUEZ DURAND ROSARIO</t>
  </si>
  <si>
    <t>06435077</t>
  </si>
  <si>
    <t>ZURITA CABRERA ERIKA MONICA</t>
  </si>
  <si>
    <t>RIVERA LEVANO LILIAN VANESSA</t>
  </si>
  <si>
    <t>RIVAS SANCHEZ CARLOS JHON</t>
  </si>
  <si>
    <t>SUEROS MARTINEZ VANIA PAMELA</t>
  </si>
  <si>
    <t>09665251</t>
  </si>
  <si>
    <t>PEREZ MARTINEZ IRIS TARCILA</t>
  </si>
  <si>
    <t>MOZOMBITE SOLON LUCY LENA</t>
  </si>
  <si>
    <t>CRUZ PAJUELO ZOILA OLINDA</t>
  </si>
  <si>
    <t>TAFUR DIAZ CRISTELL LYS</t>
  </si>
  <si>
    <t>CORNEJO BARCAYOLA DARWIN EMANUEL</t>
  </si>
  <si>
    <t>HUAYTALLA PABLO JORGE LUIS</t>
  </si>
  <si>
    <t>ASALDE ROJAS LAURA RAQUEL</t>
  </si>
  <si>
    <t>ANGELES ESTRADA SANDRA DEBORAH</t>
  </si>
  <si>
    <t>CALDERON FLORES VANNESSA MILAGROS</t>
  </si>
  <si>
    <t>000031271</t>
  </si>
  <si>
    <t>218 CENTRO DE SALUD COMUNITARIO CALLAO</t>
  </si>
  <si>
    <t>HINOSTROZA SOTELO LOLA DEL PILAR</t>
  </si>
  <si>
    <t>NUÐEZ GUERRERO ROSA KATHERINE</t>
  </si>
  <si>
    <t>004303047</t>
  </si>
  <si>
    <t>DELGADO AVENDAÐO YACIBI RAMONA</t>
  </si>
  <si>
    <t>RAYME VELASQUEZ OSKAR ALEXANDER</t>
  </si>
  <si>
    <t>GONZALEZ GOMEZ ALEJANDRO ANDRES</t>
  </si>
  <si>
    <t>CASTILLO CORPUS NOELIA DEL CARMEN</t>
  </si>
  <si>
    <t>HURTADO CASTRO FIDELA YOLANDA</t>
  </si>
  <si>
    <t>SALAZAR BONILLA AIDA ESTHER</t>
  </si>
  <si>
    <t>MEJIA PANDO VANESSA JENIFFER</t>
  </si>
  <si>
    <t>GARCIA JAVE FRANCESCA CECILIA</t>
  </si>
  <si>
    <t>VENTANILLA</t>
  </si>
  <si>
    <t>000029381</t>
  </si>
  <si>
    <t>313 MENTAL COMUNITARIO MI PERU</t>
  </si>
  <si>
    <t>MARCELO AYASTA JULIA XUGEY DEL ROSARIO</t>
  </si>
  <si>
    <t>RAMOS RAMIREZ ANA ELIZABETH</t>
  </si>
  <si>
    <t>RUIZ ROJAS LISSETTE DEL ROSARIO</t>
  </si>
  <si>
    <t>PEREA SOLORZANO CELICA IVONNE</t>
  </si>
  <si>
    <t>PIMENTEL CHAVERA MANUEL ALEJANDRO</t>
  </si>
  <si>
    <t>08606818</t>
  </si>
  <si>
    <t>FLORES GONZALES RAFAEL ANGEL</t>
  </si>
  <si>
    <t>MANRIQUE VICUÐA GIOVANA ARACELI</t>
  </si>
  <si>
    <t>CABRERA MASSA CARLA MARIA</t>
  </si>
  <si>
    <t>PORTUGAL TELLO GIOVANNA ARACELI</t>
  </si>
  <si>
    <t>BERNAOLA LUIKEN RUTH MILUSKA JANET</t>
  </si>
  <si>
    <t>CASAS ROJAS ADRIAN FRANCISCO ANTONIO</t>
  </si>
  <si>
    <t>000032158</t>
  </si>
  <si>
    <t>316 MENTAL COMUNITARIO VENTANILLA NORTE</t>
  </si>
  <si>
    <t>DIAZ DE LA CRUZ NIVELINDA</t>
  </si>
  <si>
    <t>COLLANTES ZEGARRA JOHANA</t>
  </si>
  <si>
    <t>DURAND DORREGARAY YANINA ANDREA</t>
  </si>
  <si>
    <t>LOPEZ ROMERO GUENDY</t>
  </si>
  <si>
    <t>03478098</t>
  </si>
  <si>
    <t>RIVAS CORONADO DIANA MERCEDES</t>
  </si>
  <si>
    <t>JIMENEZ CASTAÐEDA RUDDY</t>
  </si>
  <si>
    <t>TAIPE CHAVEZ CLAUDIA VICTORIA</t>
  </si>
  <si>
    <t>TORRES LOZADA MILCA MARGARITA</t>
  </si>
  <si>
    <t>GARCIA ZULETA TERESA MARIA FE</t>
  </si>
  <si>
    <t>BACILIO CAMARENA NATALY ALEJANDRA</t>
  </si>
  <si>
    <t>DE LA CRUZ MUÐOZ ISABEL MILAGROS</t>
  </si>
  <si>
    <t>REPORTE DE ATENCIONES Y TURNOS LABORADOS - ATENCIONES REGULAR DE "MEDICOS"</t>
  </si>
  <si>
    <t>GAMBOA ALARCON MARIA ESTHER</t>
  </si>
  <si>
    <t>CAPRISTAN RAMIREZ ARACELY VIVIANA</t>
  </si>
  <si>
    <t>JANAMPA CRISOSTOMO NELY AYDEE</t>
  </si>
  <si>
    <t>DIRECCION REGIONAL DE SALUD DEL CALLAO - DIRESA CALLAO  |  FECHA DE REPORTE : FEBERO 2024</t>
  </si>
  <si>
    <t>PROFESION | ESPECIALIDAD</t>
  </si>
  <si>
    <t>DATOS DEL PERSONAL</t>
  </si>
  <si>
    <t>ACUDE AL SERVICIO</t>
  </si>
  <si>
    <t>ACTIVIDADES</t>
  </si>
  <si>
    <t>ATENDIDO</t>
  </si>
  <si>
    <t>ATENCION</t>
  </si>
  <si>
    <t>PCTE. NUEVO</t>
  </si>
  <si>
    <t>PCTE. CONTINUADOR</t>
  </si>
  <si>
    <t>PCTE. REINGRESO</t>
  </si>
  <si>
    <t>VISITA</t>
  </si>
  <si>
    <t>APP</t>
  </si>
  <si>
    <t>AAA</t>
  </si>
  <si>
    <t>EXTRAMURAL</t>
  </si>
  <si>
    <t>PROCEDIMIENTOS DE TELEMEDICINA</t>
  </si>
  <si>
    <t>EMERGENCIA</t>
  </si>
  <si>
    <t>REPORTE DE ATENDIDOS Y ATENCIONES POR PROFESIONAL (REPORTE 40)</t>
  </si>
  <si>
    <t>Ficha 22: Consulta por hora , realizadas por medico en Centros de salud Mental Comunitario</t>
  </si>
  <si>
    <t>Indicador de Gestion 2024</t>
  </si>
  <si>
    <t>RED</t>
  </si>
  <si>
    <t>RENAES</t>
  </si>
  <si>
    <t xml:space="preserve">CENTROS COMUNITARIOS DE SALUD MENTAL </t>
  </si>
  <si>
    <t>Cant. Medicos</t>
  </si>
  <si>
    <t>ENERO</t>
  </si>
  <si>
    <t>Turno</t>
  </si>
  <si>
    <t>Nota: Se esta tomando solo 4 horas por turno para atencion medica ya que se toma 2 horas administrativas para el medico</t>
  </si>
  <si>
    <t>FEBRERO</t>
  </si>
  <si>
    <t>En la suma de medicos se considera el SERUM</t>
  </si>
  <si>
    <t>JUNIO</t>
  </si>
  <si>
    <t>JULIO</t>
  </si>
  <si>
    <t>SETIEMBRE</t>
  </si>
  <si>
    <t>OCTUBRE</t>
  </si>
  <si>
    <t>NOVIEMBRE</t>
  </si>
  <si>
    <t>DICIEMBRE</t>
  </si>
  <si>
    <t>TOTAL 2024</t>
  </si>
  <si>
    <t>Logro esperado: 8 consultas por turno</t>
  </si>
  <si>
    <t>Rendimiento</t>
  </si>
  <si>
    <t>ATENCIONES POR TURNO</t>
  </si>
  <si>
    <t>Rendimiento x hora medico</t>
  </si>
  <si>
    <t xml:space="preserve">TOTAL </t>
  </si>
  <si>
    <r>
      <rPr>
        <b/>
        <u/>
        <sz val="11"/>
        <color theme="0"/>
        <rFont val="Calibri"/>
        <family val="2"/>
      </rPr>
      <t>NUM</t>
    </r>
    <r>
      <rPr>
        <b/>
        <sz val="11"/>
        <color theme="0"/>
        <rFont val="Calibri"/>
        <family val="2"/>
      </rPr>
      <t xml:space="preserve">
Suma de consultas Medicas</t>
    </r>
  </si>
  <si>
    <r>
      <rPr>
        <b/>
        <u/>
        <sz val="11"/>
        <color theme="0"/>
        <rFont val="Calibri"/>
        <family val="2"/>
      </rPr>
      <t>DEN</t>
    </r>
    <r>
      <rPr>
        <b/>
        <sz val="11"/>
        <color theme="0"/>
        <rFont val="Calibri"/>
        <family val="2"/>
      </rPr>
      <t xml:space="preserve">
Cant. De Medicos x turno</t>
    </r>
  </si>
  <si>
    <t>´´´´</t>
  </si>
  <si>
    <t>Atenciones por turno</t>
  </si>
  <si>
    <t>08165225</t>
  </si>
  <si>
    <t>ESPINOZA SOTOMAYOR GUSTAVO ALDO</t>
  </si>
  <si>
    <t>09852198</t>
  </si>
  <si>
    <t>SAIVAY VEGA JULIE PAOLA</t>
  </si>
  <si>
    <t>DIRECCION REGIONAL DE SALUD DEL CALLAO - DIRESA CALLAO  |  FECHA DE REPORTE : MARZO 2024</t>
  </si>
  <si>
    <t>MES</t>
  </si>
  <si>
    <t>YUPANQUI CUEVA MARLENE ISABEL</t>
  </si>
  <si>
    <t>HORAS TURNO</t>
  </si>
  <si>
    <t>06225038</t>
  </si>
  <si>
    <t>MARZO</t>
  </si>
  <si>
    <t>Factor</t>
  </si>
  <si>
    <r>
      <rPr>
        <b/>
        <u/>
        <sz val="11"/>
        <color theme="0"/>
        <rFont val="Calibri"/>
        <family val="2"/>
      </rPr>
      <t>DEN</t>
    </r>
    <r>
      <rPr>
        <b/>
        <sz val="11"/>
        <color theme="0"/>
        <rFont val="Calibri"/>
        <family val="2"/>
      </rPr>
      <t xml:space="preserve">
Cant. De  turno x medico</t>
    </r>
  </si>
  <si>
    <t>DIRECCION REGIONAL DE SALUD DEL CALLAO - DIRESA CALLAO  |  FECHA DE REPORTE : ABRIL 2024</t>
  </si>
  <si>
    <t>OTROS NO ESPECIFICADOS</t>
  </si>
  <si>
    <t>DIRECCION REGIONAL DE SALUD DEL CALLAO - DIRESA CALLAO  |  FECHA DE REPORTE : MAYO 2024</t>
  </si>
  <si>
    <t>MAYUR- MORON ZOILA ANGELICA</t>
  </si>
  <si>
    <t>09037610</t>
  </si>
  <si>
    <t>SULCA QUISPE RAFAEL EMILIANO</t>
  </si>
  <si>
    <t>MALCA MALPARTIDA ANA CRISTINA</t>
  </si>
  <si>
    <t>ABRIL</t>
  </si>
  <si>
    <t xml:space="preserve"> ABRIL</t>
  </si>
  <si>
    <t>TORRES GALLEGOS SAMUEL ELI</t>
  </si>
  <si>
    <t>YAFAC CASAS JENIFER</t>
  </si>
  <si>
    <t>MARTINEZ GAMONAL RAQUEL</t>
  </si>
  <si>
    <t>P+REZ LEËN MEDALIT JARUMY</t>
  </si>
  <si>
    <t>MAYO</t>
  </si>
  <si>
    <t>GALINDO ZEA LUIS ALBERTO</t>
  </si>
  <si>
    <t>07752882</t>
  </si>
  <si>
    <t>VARGAS QUISPE NORMA BEATRIZ</t>
  </si>
  <si>
    <t>SERUMISTA SERVICIO SOCIAL</t>
  </si>
  <si>
    <t>06767041</t>
  </si>
  <si>
    <t>FERNANDEZ ZEVALLOS ANA JULIA</t>
  </si>
  <si>
    <t>APAZA APAZA MARIA GLADYS</t>
  </si>
  <si>
    <t>TECNICOS DE SALUD</t>
  </si>
  <si>
    <t>HUARCAYA PALACIN ERIKA MELITZA</t>
  </si>
  <si>
    <t>MEDICO OTRAS ESPECIALIDADES</t>
  </si>
  <si>
    <t>SANDOVAL VALENZUELA CAROLAIN ALESSANDRA</t>
  </si>
  <si>
    <t>VIDARTE DAVILA TERESA</t>
  </si>
  <si>
    <t>BEDIA ZAÐA JESUS GUILLERMO</t>
  </si>
  <si>
    <t>VALDIVIEZO MONTERO PAOLA JULIANA</t>
  </si>
  <si>
    <t>PURISACA MOQUILLAZA JENNIFER VANESSA</t>
  </si>
  <si>
    <t>ORE QUISPE ARACELY MARIA DE LOS ANGELES</t>
  </si>
  <si>
    <t>OLORTEGUI ARICA LUIS RAMON</t>
  </si>
  <si>
    <t>SOTO PEREZ JUAN ALBERTO</t>
  </si>
  <si>
    <t>DIRECCION REGIONAL DE SALUD DEL CALLAO - DIRESA CALLAO  |  FECHA DE REPORTE : JUNIO 2024</t>
  </si>
  <si>
    <t>SESIONES</t>
  </si>
  <si>
    <t>QUISOCALA SOLORZANO WENDY LUZ</t>
  </si>
  <si>
    <t>08713562</t>
  </si>
  <si>
    <t>DE LA CRUZ SALCEDO SILVIA DEL CARMEN</t>
  </si>
  <si>
    <t>DIRECCION REGIONAL DE SALUD DEL CALLAO - DIRESA CALLAO  |  FECHA DE REPORTE : JULIO 2024</t>
  </si>
  <si>
    <t>MENDOZA CASTILLO JORGE MANUEL</t>
  </si>
  <si>
    <t>DIRECCION REGIONAL DE SALUD DEL CALLAO - DIRESA CALLAO  |  FECHA DE REPORTE : DEL 01 AL 27 DE AGOSTO 2024</t>
  </si>
  <si>
    <t>AGOSTO</t>
  </si>
  <si>
    <t>DIRECCION REGIONAL DE SALUD DEL CALLAO - DIRESA CALLAO  |  FECHA DE REPORTE : 2024-01-01 AL 2024-09-30</t>
  </si>
  <si>
    <t>RIVEROS VILCA ALBA JAZMIN</t>
  </si>
  <si>
    <t>DEL AGUILA MATTA CESAR ALFONSO CIS</t>
  </si>
  <si>
    <t>DIRECCION REGIONAL DE SALUD DEL CALLAO - DIRESA CALLAO  |  FECHA DE REPORTE : ENERO A OCTUBRE 2024</t>
  </si>
  <si>
    <t>SALAS DIAZ MARGARITA ROSA</t>
  </si>
  <si>
    <t>FEO VINA FRANCYS YUMILEYCAR</t>
  </si>
  <si>
    <t>VENTURA SAAVEDRA RAUL RICARDO</t>
  </si>
  <si>
    <t>004235690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</si>
</sst>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14"/>
      <color rgb="FF000000"/>
      <name val="Cambria"/>
      <family val="1"/>
    </font>
    <font>
      <b/>
      <sz val="11"/>
      <color rgb="FF000000"/>
      <name val="Cambria"/>
      <family val="1"/>
    </font>
    <font>
      <b/>
      <sz val="8"/>
      <color rgb="FFFFFFFF"/>
      <name val="Cambria"/>
      <family val="1"/>
    </font>
    <font>
      <sz val="11"/>
      <color rgb="FF000000"/>
      <name val="Calibri"/>
      <family val="2"/>
    </font>
    <font>
      <b/>
      <sz val="14"/>
      <color rgb="FFFF0000"/>
      <name val="Cambria"/>
      <family val="1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u/>
      <sz val="11"/>
      <color theme="0"/>
      <name val="Calibri"/>
      <family val="2"/>
    </font>
    <font>
      <sz val="9"/>
      <color rgb="FFFF0000"/>
      <name val="Calibri"/>
      <family val="2"/>
    </font>
    <font>
      <b/>
      <sz val="26"/>
      <color rgb="FFFF0000"/>
      <name val="Calibri"/>
      <family val="2"/>
    </font>
    <font>
      <b/>
      <sz val="10"/>
      <color rgb="FFFF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AA3E3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3" fillId="0" borderId="0" xfId="0" applyFont="1" applyFill="1"/>
    <xf numFmtId="0" fontId="0" fillId="3" borderId="0" xfId="0" applyFill="1"/>
    <xf numFmtId="0" fontId="0" fillId="0" borderId="0" xfId="0" applyFill="1"/>
    <xf numFmtId="1" fontId="0" fillId="0" borderId="2" xfId="0" applyNumberForma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7" borderId="17" xfId="0" applyFont="1" applyFill="1" applyBorder="1" applyAlignment="1">
      <alignment horizont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6" borderId="11" xfId="0" applyFont="1" applyFill="1" applyBorder="1"/>
    <xf numFmtId="0" fontId="1" fillId="6" borderId="20" xfId="0" applyFont="1" applyFill="1" applyBorder="1"/>
    <xf numFmtId="0" fontId="1" fillId="9" borderId="11" xfId="0" applyFont="1" applyFill="1" applyBorder="1"/>
    <xf numFmtId="0" fontId="1" fillId="9" borderId="20" xfId="0" applyFont="1" applyFill="1" applyBorder="1"/>
    <xf numFmtId="0" fontId="1" fillId="10" borderId="24" xfId="0" applyFont="1" applyFill="1" applyBorder="1"/>
    <xf numFmtId="0" fontId="1" fillId="10" borderId="25" xfId="0" applyFont="1" applyFill="1" applyBorder="1"/>
    <xf numFmtId="0" fontId="1" fillId="11" borderId="26" xfId="0" applyFont="1" applyFill="1" applyBorder="1"/>
    <xf numFmtId="0" fontId="1" fillId="11" borderId="27" xfId="0" applyFont="1" applyFill="1" applyBorder="1"/>
    <xf numFmtId="0" fontId="1" fillId="8" borderId="28" xfId="0" applyFont="1" applyFill="1" applyBorder="1"/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/>
    <xf numFmtId="0" fontId="1" fillId="4" borderId="9" xfId="0" applyFont="1" applyFill="1" applyBorder="1"/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center"/>
    </xf>
    <xf numFmtId="1" fontId="13" fillId="3" borderId="14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1" fontId="13" fillId="3" borderId="18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/>
    </xf>
    <xf numFmtId="2" fontId="13" fillId="3" borderId="17" xfId="0" applyNumberFormat="1" applyFont="1" applyFill="1" applyBorder="1" applyAlignment="1">
      <alignment horizontal="center"/>
    </xf>
    <xf numFmtId="1" fontId="13" fillId="3" borderId="32" xfId="0" applyNumberFormat="1" applyFont="1" applyFill="1" applyBorder="1" applyAlignment="1">
      <alignment horizontal="center"/>
    </xf>
    <xf numFmtId="1" fontId="13" fillId="3" borderId="3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6" fillId="3" borderId="0" xfId="0" applyFont="1" applyFill="1"/>
    <xf numFmtId="0" fontId="4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7" borderId="18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>
      <alignment horizontal="center"/>
    </xf>
    <xf numFmtId="1" fontId="13" fillId="3" borderId="15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1" fillId="0" borderId="39" xfId="0" applyFont="1" applyBorder="1"/>
    <xf numFmtId="0" fontId="1" fillId="0" borderId="29" xfId="0" applyFont="1" applyBorder="1"/>
    <xf numFmtId="0" fontId="1" fillId="0" borderId="0" xfId="0" applyFont="1" applyAlignment="1">
      <alignment wrapText="1"/>
    </xf>
    <xf numFmtId="0" fontId="1" fillId="3" borderId="3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50" xfId="0" applyFont="1" applyBorder="1"/>
    <xf numFmtId="0" fontId="1" fillId="0" borderId="1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1" xfId="0" applyFont="1" applyBorder="1"/>
    <xf numFmtId="0" fontId="1" fillId="0" borderId="52" xfId="0" applyFont="1" applyBorder="1"/>
    <xf numFmtId="0" fontId="4" fillId="2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/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/>
    <xf numFmtId="0" fontId="18" fillId="0" borderId="5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1" xfId="0" quotePrefix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7" xfId="0" quotePrefix="1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85725</xdr:rowOff>
    </xdr:from>
    <xdr:ext cx="990600" cy="34520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85725"/>
          <a:ext cx="990600" cy="34520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85950" cy="6572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1885950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1447800" cy="5045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1"/>
          <a:ext cx="1447800" cy="5045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114301</xdr:colOff>
      <xdr:row>0</xdr:row>
      <xdr:rowOff>152401</xdr:rowOff>
    </xdr:from>
    <xdr:ext cx="1447799" cy="55245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52401"/>
          <a:ext cx="1447799" cy="5524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557959" cy="5429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557959" cy="5429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1093304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1"/>
          <a:ext cx="1093304" cy="381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238124</xdr:colOff>
      <xdr:row>0</xdr:row>
      <xdr:rowOff>180975</xdr:rowOff>
    </xdr:from>
    <xdr:ext cx="1457325" cy="3714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4" y="180975"/>
          <a:ext cx="1457325" cy="3714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142876</xdr:rowOff>
    </xdr:from>
    <xdr:ext cx="1781175" cy="47625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42876"/>
          <a:ext cx="1781175" cy="4762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04875" cy="31533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4875" cy="31533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152400</xdr:rowOff>
    </xdr:from>
    <xdr:ext cx="1229968" cy="428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1229968" cy="428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0"/>
  <sheetViews>
    <sheetView topLeftCell="H1" workbookViewId="0">
      <selection activeCell="K91" sqref="K91"/>
    </sheetView>
  </sheetViews>
  <sheetFormatPr baseColWidth="10" defaultRowHeight="15" x14ac:dyDescent="0.25"/>
  <cols>
    <col min="1" max="1" width="21.140625" customWidth="1"/>
    <col min="3" max="3" width="41.140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1" t="s">
        <v>10</v>
      </c>
      <c r="B7" s="141" t="s">
        <v>11</v>
      </c>
      <c r="C7" s="141" t="s">
        <v>12</v>
      </c>
      <c r="D7" s="141" t="s">
        <v>13</v>
      </c>
      <c r="E7" s="141" t="s">
        <v>14</v>
      </c>
      <c r="F7" s="141" t="s">
        <v>15</v>
      </c>
      <c r="G7" s="141" t="s">
        <v>16</v>
      </c>
      <c r="H7" s="141" t="s">
        <v>17</v>
      </c>
      <c r="I7" s="141" t="s">
        <v>18</v>
      </c>
      <c r="J7" s="141" t="s">
        <v>19</v>
      </c>
      <c r="K7" s="141" t="s">
        <v>20</v>
      </c>
      <c r="L7" s="141" t="s">
        <v>21</v>
      </c>
      <c r="M7" s="141" t="s">
        <v>18</v>
      </c>
      <c r="N7" s="141" t="s">
        <v>19</v>
      </c>
      <c r="O7" s="141" t="s">
        <v>20</v>
      </c>
      <c r="P7" s="14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23</v>
      </c>
      <c r="J8" s="3">
        <v>0</v>
      </c>
      <c r="K8" s="3">
        <v>23</v>
      </c>
      <c r="L8" s="3">
        <v>0</v>
      </c>
      <c r="M8" s="3">
        <v>6</v>
      </c>
      <c r="N8" s="3">
        <v>0</v>
      </c>
      <c r="O8" s="3">
        <v>6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2" t="s">
        <v>25</v>
      </c>
      <c r="I9" s="3">
        <v>57</v>
      </c>
      <c r="J9" s="3">
        <v>28</v>
      </c>
      <c r="K9" s="3">
        <v>29</v>
      </c>
      <c r="L9" s="3">
        <v>0</v>
      </c>
      <c r="M9" s="3">
        <v>14</v>
      </c>
      <c r="N9" s="3">
        <v>9</v>
      </c>
      <c r="O9" s="3">
        <v>5</v>
      </c>
      <c r="P9" s="3">
        <v>0</v>
      </c>
      <c r="Q9" s="3">
        <v>6</v>
      </c>
      <c r="R9" s="3">
        <v>84</v>
      </c>
      <c r="S9" s="3">
        <v>0.68</v>
      </c>
    </row>
    <row r="10" spans="1:19" x14ac:dyDescent="0.25">
      <c r="A10" s="12" t="s">
        <v>41</v>
      </c>
      <c r="B10" s="13" t="s">
        <v>43</v>
      </c>
      <c r="C10" s="1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2" t="s">
        <v>25</v>
      </c>
      <c r="I10" s="3">
        <v>141</v>
      </c>
      <c r="J10" s="3">
        <v>103</v>
      </c>
      <c r="K10" s="3">
        <v>38</v>
      </c>
      <c r="L10" s="3">
        <v>0</v>
      </c>
      <c r="M10" s="3">
        <v>23</v>
      </c>
      <c r="N10" s="3">
        <v>17</v>
      </c>
      <c r="O10" s="3">
        <v>6</v>
      </c>
      <c r="P10" s="3">
        <v>0</v>
      </c>
      <c r="Q10" s="3">
        <v>6</v>
      </c>
      <c r="R10" s="3">
        <v>138</v>
      </c>
      <c r="S10" s="3">
        <v>1.02</v>
      </c>
    </row>
    <row r="11" spans="1:19" x14ac:dyDescent="0.25">
      <c r="A11" s="12" t="s">
        <v>41</v>
      </c>
      <c r="B11" s="13" t="s">
        <v>43</v>
      </c>
      <c r="C11" s="12" t="s">
        <v>44</v>
      </c>
      <c r="D11" s="3">
        <v>70670116</v>
      </c>
      <c r="E11" s="2" t="s">
        <v>54</v>
      </c>
      <c r="F11" s="2" t="s">
        <v>22</v>
      </c>
      <c r="G11" s="2" t="s">
        <v>35</v>
      </c>
      <c r="H11" s="2" t="s">
        <v>24</v>
      </c>
      <c r="I11" s="3">
        <v>196</v>
      </c>
      <c r="J11" s="3">
        <v>109</v>
      </c>
      <c r="K11" s="3">
        <v>87</v>
      </c>
      <c r="L11" s="3">
        <v>0</v>
      </c>
      <c r="M11" s="3">
        <v>19</v>
      </c>
      <c r="N11" s="3">
        <v>12</v>
      </c>
      <c r="O11" s="3">
        <v>7</v>
      </c>
      <c r="P11" s="3">
        <v>0</v>
      </c>
      <c r="Q11" s="3">
        <v>6</v>
      </c>
      <c r="R11" s="3">
        <v>114</v>
      </c>
      <c r="S11" s="3">
        <v>1.72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>
        <v>44260048</v>
      </c>
      <c r="E12" s="2" t="s">
        <v>45</v>
      </c>
      <c r="F12" s="2" t="s">
        <v>26</v>
      </c>
      <c r="G12" s="2" t="s">
        <v>27</v>
      </c>
      <c r="H12" s="2" t="s">
        <v>24</v>
      </c>
      <c r="I12" s="3">
        <v>105</v>
      </c>
      <c r="J12" s="3">
        <v>97</v>
      </c>
      <c r="K12" s="3">
        <v>8</v>
      </c>
      <c r="L12" s="3">
        <v>0</v>
      </c>
      <c r="M12" s="3">
        <v>19</v>
      </c>
      <c r="N12" s="3">
        <v>18</v>
      </c>
      <c r="O12" s="3">
        <v>1</v>
      </c>
      <c r="P12" s="3">
        <v>0</v>
      </c>
      <c r="Q12" s="3">
        <v>6</v>
      </c>
      <c r="R12" s="3">
        <v>114</v>
      </c>
      <c r="S12" s="3">
        <v>0.92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47802021</v>
      </c>
      <c r="E13" s="2" t="s">
        <v>57</v>
      </c>
      <c r="F13" s="2" t="s">
        <v>26</v>
      </c>
      <c r="G13" s="2" t="s">
        <v>27</v>
      </c>
      <c r="H13" s="2" t="s">
        <v>24</v>
      </c>
      <c r="I13" s="3">
        <v>98</v>
      </c>
      <c r="J13" s="3">
        <v>25</v>
      </c>
      <c r="K13" s="3">
        <v>73</v>
      </c>
      <c r="L13" s="3">
        <v>0</v>
      </c>
      <c r="M13" s="3">
        <v>18</v>
      </c>
      <c r="N13" s="3">
        <v>4</v>
      </c>
      <c r="O13" s="3">
        <v>14</v>
      </c>
      <c r="P13" s="3">
        <v>0</v>
      </c>
      <c r="Q13" s="3">
        <v>6</v>
      </c>
      <c r="R13" s="3">
        <v>108</v>
      </c>
      <c r="S13" s="3">
        <v>0.91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22421343</v>
      </c>
      <c r="E14" s="2" t="s">
        <v>48</v>
      </c>
      <c r="F14" s="2" t="s">
        <v>26</v>
      </c>
      <c r="G14" s="2" t="s">
        <v>27</v>
      </c>
      <c r="H14" s="2" t="s">
        <v>25</v>
      </c>
      <c r="I14" s="3">
        <v>106</v>
      </c>
      <c r="J14" s="3">
        <v>48</v>
      </c>
      <c r="K14" s="3">
        <v>58</v>
      </c>
      <c r="L14" s="3">
        <v>0</v>
      </c>
      <c r="M14" s="3">
        <v>23</v>
      </c>
      <c r="N14" s="3">
        <v>10</v>
      </c>
      <c r="O14" s="3">
        <v>13</v>
      </c>
      <c r="P14" s="3">
        <v>0</v>
      </c>
      <c r="Q14" s="3">
        <v>6</v>
      </c>
      <c r="R14" s="3">
        <v>138</v>
      </c>
      <c r="S14" s="3">
        <v>0.77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75364611</v>
      </c>
      <c r="E15" s="2" t="s">
        <v>56</v>
      </c>
      <c r="F15" s="2" t="s">
        <v>36</v>
      </c>
      <c r="G15" s="2" t="s">
        <v>37</v>
      </c>
      <c r="H15" s="2" t="s">
        <v>24</v>
      </c>
      <c r="I15" s="3">
        <v>84</v>
      </c>
      <c r="J15" s="3">
        <v>55</v>
      </c>
      <c r="K15" s="3">
        <v>29</v>
      </c>
      <c r="L15" s="3">
        <v>0</v>
      </c>
      <c r="M15" s="3">
        <v>22</v>
      </c>
      <c r="N15" s="3">
        <v>14</v>
      </c>
      <c r="O15" s="3">
        <v>8</v>
      </c>
      <c r="P15" s="3">
        <v>0</v>
      </c>
      <c r="Q15" s="3">
        <v>6</v>
      </c>
      <c r="R15" s="3">
        <v>132</v>
      </c>
      <c r="S15" s="3">
        <v>0.64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40370317</v>
      </c>
      <c r="E16" s="2" t="s">
        <v>59</v>
      </c>
      <c r="F16" s="2" t="s">
        <v>32</v>
      </c>
      <c r="G16" s="2" t="s">
        <v>32</v>
      </c>
      <c r="H16" s="2" t="s">
        <v>24</v>
      </c>
      <c r="I16" s="3">
        <v>98</v>
      </c>
      <c r="J16" s="3">
        <v>98</v>
      </c>
      <c r="K16" s="3">
        <v>0</v>
      </c>
      <c r="L16" s="3">
        <v>0</v>
      </c>
      <c r="M16" s="3">
        <v>24</v>
      </c>
      <c r="N16" s="3">
        <v>24</v>
      </c>
      <c r="O16" s="3">
        <v>0</v>
      </c>
      <c r="P16" s="3">
        <v>0</v>
      </c>
      <c r="Q16" s="3">
        <v>6</v>
      </c>
      <c r="R16" s="3">
        <v>144</v>
      </c>
      <c r="S16" s="3">
        <v>0.68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46975691</v>
      </c>
      <c r="E17" s="2" t="s">
        <v>50</v>
      </c>
      <c r="F17" s="2" t="s">
        <v>32</v>
      </c>
      <c r="G17" s="2" t="s">
        <v>32</v>
      </c>
      <c r="H17" s="2" t="s">
        <v>25</v>
      </c>
      <c r="I17" s="3">
        <v>141</v>
      </c>
      <c r="J17" s="3">
        <v>71</v>
      </c>
      <c r="K17" s="3">
        <v>70</v>
      </c>
      <c r="L17" s="3">
        <v>0</v>
      </c>
      <c r="M17" s="3">
        <v>21</v>
      </c>
      <c r="N17" s="3">
        <v>11</v>
      </c>
      <c r="O17" s="3">
        <v>10</v>
      </c>
      <c r="P17" s="3">
        <v>0</v>
      </c>
      <c r="Q17" s="3">
        <v>6</v>
      </c>
      <c r="R17" s="3">
        <v>126</v>
      </c>
      <c r="S17" s="3">
        <v>1.1200000000000001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46942137</v>
      </c>
      <c r="E18" s="2" t="s">
        <v>51</v>
      </c>
      <c r="F18" s="2" t="s">
        <v>32</v>
      </c>
      <c r="G18" s="2" t="s">
        <v>32</v>
      </c>
      <c r="H18" s="2" t="s">
        <v>25</v>
      </c>
      <c r="I18" s="3">
        <v>86</v>
      </c>
      <c r="J18" s="3">
        <v>69</v>
      </c>
      <c r="K18" s="3">
        <v>17</v>
      </c>
      <c r="L18" s="3">
        <v>0</v>
      </c>
      <c r="M18" s="3">
        <v>17</v>
      </c>
      <c r="N18" s="3">
        <v>13</v>
      </c>
      <c r="O18" s="3">
        <v>4</v>
      </c>
      <c r="P18" s="3">
        <v>0</v>
      </c>
      <c r="Q18" s="3">
        <v>6</v>
      </c>
      <c r="R18" s="3">
        <v>102</v>
      </c>
      <c r="S18" s="3">
        <v>0.84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46336215</v>
      </c>
      <c r="E19" s="2" t="s">
        <v>52</v>
      </c>
      <c r="F19" s="2" t="s">
        <v>32</v>
      </c>
      <c r="G19" s="2" t="s">
        <v>32</v>
      </c>
      <c r="H19" s="2" t="s">
        <v>25</v>
      </c>
      <c r="I19" s="3">
        <v>120</v>
      </c>
      <c r="J19" s="3">
        <v>50</v>
      </c>
      <c r="K19" s="3">
        <v>70</v>
      </c>
      <c r="L19" s="3">
        <v>0</v>
      </c>
      <c r="M19" s="3">
        <v>23</v>
      </c>
      <c r="N19" s="3">
        <v>10</v>
      </c>
      <c r="O19" s="3">
        <v>13</v>
      </c>
      <c r="P19" s="3">
        <v>0</v>
      </c>
      <c r="Q19" s="3">
        <v>6</v>
      </c>
      <c r="R19" s="3">
        <v>138</v>
      </c>
      <c r="S19" s="3">
        <v>0.87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41382188</v>
      </c>
      <c r="E20" s="2" t="s">
        <v>58</v>
      </c>
      <c r="F20" s="2" t="s">
        <v>32</v>
      </c>
      <c r="G20" s="2" t="s">
        <v>32</v>
      </c>
      <c r="H20" s="2" t="s">
        <v>24</v>
      </c>
      <c r="I20" s="3">
        <v>116</v>
      </c>
      <c r="J20" s="3">
        <v>5</v>
      </c>
      <c r="K20" s="3">
        <v>111</v>
      </c>
      <c r="L20" s="3">
        <v>0</v>
      </c>
      <c r="M20" s="3">
        <v>21</v>
      </c>
      <c r="N20" s="3">
        <v>1</v>
      </c>
      <c r="O20" s="3">
        <v>20</v>
      </c>
      <c r="P20" s="3">
        <v>0</v>
      </c>
      <c r="Q20" s="3">
        <v>6</v>
      </c>
      <c r="R20" s="3">
        <v>126</v>
      </c>
      <c r="S20" s="3">
        <v>0.92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45974435</v>
      </c>
      <c r="E21" s="2" t="s">
        <v>55</v>
      </c>
      <c r="F21" s="2" t="s">
        <v>32</v>
      </c>
      <c r="G21" s="2" t="s">
        <v>42</v>
      </c>
      <c r="H21" s="2" t="s">
        <v>40</v>
      </c>
      <c r="I21" s="3">
        <v>114</v>
      </c>
      <c r="J21" s="3">
        <v>38</v>
      </c>
      <c r="K21" s="3">
        <v>76</v>
      </c>
      <c r="L21" s="3">
        <v>0</v>
      </c>
      <c r="M21" s="3">
        <v>15</v>
      </c>
      <c r="N21" s="3">
        <v>7</v>
      </c>
      <c r="O21" s="3">
        <v>8</v>
      </c>
      <c r="P21" s="3">
        <v>0</v>
      </c>
      <c r="Q21" s="3">
        <v>6</v>
      </c>
      <c r="R21" s="3">
        <v>90</v>
      </c>
      <c r="S21" s="3">
        <v>1.27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72261320</v>
      </c>
      <c r="E22" s="2" t="s">
        <v>53</v>
      </c>
      <c r="F22" s="2" t="s">
        <v>29</v>
      </c>
      <c r="G22" s="2" t="s">
        <v>30</v>
      </c>
      <c r="H22" s="2" t="s">
        <v>24</v>
      </c>
      <c r="I22" s="3">
        <v>96</v>
      </c>
      <c r="J22" s="3">
        <v>75</v>
      </c>
      <c r="K22" s="3">
        <v>21</v>
      </c>
      <c r="L22" s="3">
        <v>0</v>
      </c>
      <c r="M22" s="3">
        <v>22</v>
      </c>
      <c r="N22" s="3">
        <v>17</v>
      </c>
      <c r="O22" s="3">
        <v>5</v>
      </c>
      <c r="P22" s="3">
        <v>0</v>
      </c>
      <c r="Q22" s="3">
        <v>6</v>
      </c>
      <c r="R22" s="3">
        <v>132</v>
      </c>
      <c r="S22" s="3">
        <v>0.73</v>
      </c>
    </row>
    <row r="23" spans="1:19" hidden="1" x14ac:dyDescent="0.25">
      <c r="A23" s="2" t="s">
        <v>60</v>
      </c>
      <c r="B23" s="3" t="s">
        <v>65</v>
      </c>
      <c r="C23" s="2" t="s">
        <v>66</v>
      </c>
      <c r="D23" s="3">
        <v>46541716</v>
      </c>
      <c r="E23" s="2" t="s">
        <v>68</v>
      </c>
      <c r="F23" s="2" t="s">
        <v>33</v>
      </c>
      <c r="G23" s="2" t="s">
        <v>34</v>
      </c>
      <c r="H23" s="2" t="s">
        <v>31</v>
      </c>
      <c r="I23" s="3">
        <v>7</v>
      </c>
      <c r="J23" s="3">
        <v>7</v>
      </c>
      <c r="K23" s="3">
        <v>0</v>
      </c>
      <c r="L23" s="3">
        <v>0</v>
      </c>
      <c r="M23" s="3">
        <v>2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hidden="1" x14ac:dyDescent="0.25">
      <c r="A24" s="2" t="s">
        <v>60</v>
      </c>
      <c r="B24" s="3" t="s">
        <v>65</v>
      </c>
      <c r="C24" s="2" t="s">
        <v>66</v>
      </c>
      <c r="D24" s="3">
        <v>43585691</v>
      </c>
      <c r="E24" s="2" t="s">
        <v>64</v>
      </c>
      <c r="F24" s="2" t="s">
        <v>33</v>
      </c>
      <c r="G24" s="2" t="s">
        <v>208</v>
      </c>
      <c r="H24" s="2" t="s">
        <v>25</v>
      </c>
      <c r="I24" s="3">
        <v>105</v>
      </c>
      <c r="J24" s="3">
        <v>66</v>
      </c>
      <c r="K24" s="3">
        <v>39</v>
      </c>
      <c r="L24" s="3">
        <v>0</v>
      </c>
      <c r="M24" s="3">
        <v>20</v>
      </c>
      <c r="N24" s="3">
        <v>13</v>
      </c>
      <c r="O24" s="3">
        <v>7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114" t="s">
        <v>60</v>
      </c>
      <c r="B25" s="115" t="s">
        <v>65</v>
      </c>
      <c r="C25" s="114" t="s">
        <v>66</v>
      </c>
      <c r="D25" s="3" t="s">
        <v>71</v>
      </c>
      <c r="E25" s="2" t="s">
        <v>72</v>
      </c>
      <c r="F25" s="2" t="s">
        <v>22</v>
      </c>
      <c r="G25" s="2" t="s">
        <v>23</v>
      </c>
      <c r="H25" s="2" t="s">
        <v>40</v>
      </c>
      <c r="I25" s="3">
        <v>48</v>
      </c>
      <c r="J25" s="3">
        <v>29</v>
      </c>
      <c r="K25" s="3">
        <v>19</v>
      </c>
      <c r="L25" s="3">
        <v>0</v>
      </c>
      <c r="M25" s="3">
        <v>11</v>
      </c>
      <c r="N25" s="3">
        <v>7</v>
      </c>
      <c r="O25" s="3">
        <v>4</v>
      </c>
      <c r="P25" s="3">
        <v>0</v>
      </c>
      <c r="Q25" s="3">
        <v>6</v>
      </c>
      <c r="R25" s="3">
        <v>66</v>
      </c>
      <c r="S25" s="3">
        <v>0.73</v>
      </c>
    </row>
    <row r="26" spans="1:19" x14ac:dyDescent="0.25">
      <c r="A26" s="114" t="s">
        <v>60</v>
      </c>
      <c r="B26" s="115" t="s">
        <v>65</v>
      </c>
      <c r="C26" s="114" t="s">
        <v>66</v>
      </c>
      <c r="D26" s="3">
        <v>45538877</v>
      </c>
      <c r="E26" s="2" t="s">
        <v>63</v>
      </c>
      <c r="F26" s="2" t="s">
        <v>22</v>
      </c>
      <c r="G26" s="2" t="s">
        <v>23</v>
      </c>
      <c r="H26" s="2" t="s">
        <v>25</v>
      </c>
      <c r="I26" s="3">
        <v>82</v>
      </c>
      <c r="J26" s="3">
        <v>68</v>
      </c>
      <c r="K26" s="3">
        <v>14</v>
      </c>
      <c r="L26" s="3">
        <v>0</v>
      </c>
      <c r="M26" s="3">
        <v>17</v>
      </c>
      <c r="N26" s="3">
        <v>14</v>
      </c>
      <c r="O26" s="3">
        <v>3</v>
      </c>
      <c r="P26" s="3">
        <v>0</v>
      </c>
      <c r="Q26" s="3">
        <v>6</v>
      </c>
      <c r="R26" s="3">
        <v>102</v>
      </c>
      <c r="S26" s="3">
        <v>0.8</v>
      </c>
    </row>
    <row r="27" spans="1:19" x14ac:dyDescent="0.25">
      <c r="A27" s="114" t="s">
        <v>60</v>
      </c>
      <c r="B27" s="115" t="s">
        <v>65</v>
      </c>
      <c r="C27" s="114" t="s">
        <v>66</v>
      </c>
      <c r="D27" s="3">
        <v>10130128</v>
      </c>
      <c r="E27" s="2" t="s">
        <v>73</v>
      </c>
      <c r="F27" s="2" t="s">
        <v>22</v>
      </c>
      <c r="G27" s="2" t="s">
        <v>23</v>
      </c>
      <c r="H27" s="2" t="s">
        <v>25</v>
      </c>
      <c r="I27" s="3">
        <v>194</v>
      </c>
      <c r="J27" s="3">
        <v>131</v>
      </c>
      <c r="K27" s="3">
        <v>63</v>
      </c>
      <c r="L27" s="3">
        <v>0</v>
      </c>
      <c r="M27" s="3">
        <v>24</v>
      </c>
      <c r="N27" s="3">
        <v>17</v>
      </c>
      <c r="O27" s="3">
        <v>7</v>
      </c>
      <c r="P27" s="3">
        <v>0</v>
      </c>
      <c r="Q27" s="3">
        <v>6</v>
      </c>
      <c r="R27" s="3">
        <v>144</v>
      </c>
      <c r="S27" s="3">
        <v>1.35</v>
      </c>
    </row>
    <row r="28" spans="1:19" hidden="1" x14ac:dyDescent="0.25">
      <c r="A28" s="2" t="s">
        <v>60</v>
      </c>
      <c r="B28" s="3" t="s">
        <v>65</v>
      </c>
      <c r="C28" s="2" t="s">
        <v>66</v>
      </c>
      <c r="D28" s="3">
        <v>44811692</v>
      </c>
      <c r="E28" s="2" t="s">
        <v>82</v>
      </c>
      <c r="F28" s="2" t="s">
        <v>61</v>
      </c>
      <c r="G28" s="2" t="s">
        <v>62</v>
      </c>
      <c r="H28" s="2" t="s">
        <v>25</v>
      </c>
      <c r="I28" s="3">
        <v>16</v>
      </c>
      <c r="J28" s="3">
        <v>11</v>
      </c>
      <c r="K28" s="3">
        <v>5</v>
      </c>
      <c r="L28" s="3">
        <v>0</v>
      </c>
      <c r="M28" s="3">
        <v>6</v>
      </c>
      <c r="N28" s="3">
        <v>5</v>
      </c>
      <c r="O28" s="3">
        <v>1</v>
      </c>
      <c r="P28" s="3">
        <v>0</v>
      </c>
      <c r="Q28" s="3">
        <v>6</v>
      </c>
      <c r="R28" s="3">
        <v>36</v>
      </c>
      <c r="S28" s="3">
        <v>0.44</v>
      </c>
    </row>
    <row r="29" spans="1:19" hidden="1" x14ac:dyDescent="0.25">
      <c r="A29" s="2" t="s">
        <v>60</v>
      </c>
      <c r="B29" s="3" t="s">
        <v>65</v>
      </c>
      <c r="C29" s="2" t="s">
        <v>66</v>
      </c>
      <c r="D29" s="3">
        <v>40470338</v>
      </c>
      <c r="E29" s="2" t="s">
        <v>69</v>
      </c>
      <c r="F29" s="2" t="s">
        <v>26</v>
      </c>
      <c r="G29" s="2" t="s">
        <v>27</v>
      </c>
      <c r="H29" s="2" t="s">
        <v>25</v>
      </c>
      <c r="I29" s="3">
        <v>104</v>
      </c>
      <c r="J29" s="3">
        <v>87</v>
      </c>
      <c r="K29" s="3">
        <v>17</v>
      </c>
      <c r="L29" s="3">
        <v>0</v>
      </c>
      <c r="M29" s="3">
        <v>17</v>
      </c>
      <c r="N29" s="3">
        <v>14</v>
      </c>
      <c r="O29" s="3">
        <v>3</v>
      </c>
      <c r="P29" s="3">
        <v>0</v>
      </c>
      <c r="Q29" s="3">
        <v>6</v>
      </c>
      <c r="R29" s="3">
        <v>102</v>
      </c>
      <c r="S29" s="3">
        <v>1.02</v>
      </c>
    </row>
    <row r="30" spans="1:19" hidden="1" x14ac:dyDescent="0.25">
      <c r="A30" s="2" t="s">
        <v>60</v>
      </c>
      <c r="B30" s="3" t="s">
        <v>65</v>
      </c>
      <c r="C30" s="2" t="s">
        <v>66</v>
      </c>
      <c r="D30" s="3">
        <v>33430654</v>
      </c>
      <c r="E30" s="2" t="s">
        <v>81</v>
      </c>
      <c r="F30" s="2" t="s">
        <v>26</v>
      </c>
      <c r="G30" s="2" t="s">
        <v>27</v>
      </c>
      <c r="H30" s="2" t="s">
        <v>25</v>
      </c>
      <c r="I30" s="3">
        <v>78</v>
      </c>
      <c r="J30" s="3">
        <v>46</v>
      </c>
      <c r="K30" s="3">
        <v>32</v>
      </c>
      <c r="L30" s="3">
        <v>0</v>
      </c>
      <c r="M30" s="3">
        <v>16</v>
      </c>
      <c r="N30" s="3">
        <v>9</v>
      </c>
      <c r="O30" s="3">
        <v>7</v>
      </c>
      <c r="P30" s="3">
        <v>0</v>
      </c>
      <c r="Q30" s="3">
        <v>6</v>
      </c>
      <c r="R30" s="3">
        <v>96</v>
      </c>
      <c r="S30" s="3">
        <v>0.81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25715476</v>
      </c>
      <c r="E31" s="2" t="s">
        <v>67</v>
      </c>
      <c r="F31" s="2" t="s">
        <v>36</v>
      </c>
      <c r="G31" s="2" t="s">
        <v>37</v>
      </c>
      <c r="H31" s="2" t="s">
        <v>25</v>
      </c>
      <c r="I31" s="3">
        <v>116</v>
      </c>
      <c r="J31" s="3">
        <v>74</v>
      </c>
      <c r="K31" s="3">
        <v>42</v>
      </c>
      <c r="L31" s="3">
        <v>0</v>
      </c>
      <c r="M31" s="3">
        <v>21</v>
      </c>
      <c r="N31" s="3">
        <v>14</v>
      </c>
      <c r="O31" s="3">
        <v>7</v>
      </c>
      <c r="P31" s="3">
        <v>0</v>
      </c>
      <c r="Q31" s="3">
        <v>6</v>
      </c>
      <c r="R31" s="3">
        <v>126</v>
      </c>
      <c r="S31" s="3">
        <v>0.92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42703850</v>
      </c>
      <c r="E32" s="2" t="s">
        <v>79</v>
      </c>
      <c r="F32" s="2" t="s">
        <v>32</v>
      </c>
      <c r="G32" s="2" t="s">
        <v>32</v>
      </c>
      <c r="H32" s="2" t="s">
        <v>25</v>
      </c>
      <c r="I32" s="3">
        <v>101</v>
      </c>
      <c r="J32" s="3">
        <v>63</v>
      </c>
      <c r="K32" s="3">
        <v>38</v>
      </c>
      <c r="L32" s="3">
        <v>0</v>
      </c>
      <c r="M32" s="3">
        <v>21</v>
      </c>
      <c r="N32" s="3">
        <v>14</v>
      </c>
      <c r="O32" s="3">
        <v>7</v>
      </c>
      <c r="P32" s="3">
        <v>0</v>
      </c>
      <c r="Q32" s="3">
        <v>6</v>
      </c>
      <c r="R32" s="3">
        <v>126</v>
      </c>
      <c r="S32" s="3">
        <v>0.8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25738336</v>
      </c>
      <c r="E33" s="2" t="s">
        <v>70</v>
      </c>
      <c r="F33" s="2" t="s">
        <v>32</v>
      </c>
      <c r="G33" s="2" t="s">
        <v>32</v>
      </c>
      <c r="H33" s="2" t="s">
        <v>25</v>
      </c>
      <c r="I33" s="3">
        <v>98</v>
      </c>
      <c r="J33" s="3">
        <v>55</v>
      </c>
      <c r="K33" s="3">
        <v>43</v>
      </c>
      <c r="L33" s="3">
        <v>0</v>
      </c>
      <c r="M33" s="3">
        <v>17</v>
      </c>
      <c r="N33" s="3">
        <v>9</v>
      </c>
      <c r="O33" s="3">
        <v>8</v>
      </c>
      <c r="P33" s="3">
        <v>0</v>
      </c>
      <c r="Q33" s="3">
        <v>6</v>
      </c>
      <c r="R33" s="3">
        <v>102</v>
      </c>
      <c r="S33" s="3">
        <v>0.96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42159980</v>
      </c>
      <c r="E34" s="2" t="s">
        <v>75</v>
      </c>
      <c r="F34" s="2" t="s">
        <v>32</v>
      </c>
      <c r="G34" s="2" t="s">
        <v>32</v>
      </c>
      <c r="H34" s="2" t="s">
        <v>40</v>
      </c>
      <c r="I34" s="3">
        <v>69</v>
      </c>
      <c r="J34" s="3">
        <v>69</v>
      </c>
      <c r="K34" s="3">
        <v>0</v>
      </c>
      <c r="L34" s="3">
        <v>0</v>
      </c>
      <c r="M34" s="3">
        <v>13</v>
      </c>
      <c r="N34" s="3">
        <v>13</v>
      </c>
      <c r="O34" s="3">
        <v>0</v>
      </c>
      <c r="P34" s="3">
        <v>0</v>
      </c>
      <c r="Q34" s="3">
        <v>6</v>
      </c>
      <c r="R34" s="3">
        <v>78</v>
      </c>
      <c r="S34" s="3">
        <v>0.88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48081311</v>
      </c>
      <c r="E35" s="2" t="s">
        <v>76</v>
      </c>
      <c r="F35" s="2" t="s">
        <v>32</v>
      </c>
      <c r="G35" s="2" t="s">
        <v>32</v>
      </c>
      <c r="H35" s="2" t="s">
        <v>25</v>
      </c>
      <c r="I35" s="3">
        <v>15</v>
      </c>
      <c r="J35" s="3">
        <v>15</v>
      </c>
      <c r="K35" s="3">
        <v>0</v>
      </c>
      <c r="L35" s="3">
        <v>0</v>
      </c>
      <c r="M35" s="3">
        <v>10</v>
      </c>
      <c r="N35" s="3">
        <v>10</v>
      </c>
      <c r="O35" s="3">
        <v>0</v>
      </c>
      <c r="P35" s="3">
        <v>0</v>
      </c>
      <c r="Q35" s="3">
        <v>6</v>
      </c>
      <c r="R35" s="3">
        <v>60</v>
      </c>
      <c r="S35" s="3">
        <v>0.25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25753587</v>
      </c>
      <c r="E36" s="2" t="s">
        <v>74</v>
      </c>
      <c r="F36" s="2" t="s">
        <v>32</v>
      </c>
      <c r="G36" s="2" t="s">
        <v>32</v>
      </c>
      <c r="H36" s="2" t="s">
        <v>40</v>
      </c>
      <c r="I36" s="3">
        <v>39</v>
      </c>
      <c r="J36" s="3">
        <v>39</v>
      </c>
      <c r="K36" s="3">
        <v>0</v>
      </c>
      <c r="L36" s="3">
        <v>0</v>
      </c>
      <c r="M36" s="3">
        <v>8</v>
      </c>
      <c r="N36" s="3">
        <v>8</v>
      </c>
      <c r="O36" s="3">
        <v>0</v>
      </c>
      <c r="P36" s="3">
        <v>0</v>
      </c>
      <c r="Q36" s="3">
        <v>6</v>
      </c>
      <c r="R36" s="3">
        <v>48</v>
      </c>
      <c r="S36" s="3">
        <v>0.81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44076641</v>
      </c>
      <c r="E37" s="2" t="s">
        <v>78</v>
      </c>
      <c r="F37" s="2" t="s">
        <v>32</v>
      </c>
      <c r="G37" s="2" t="s">
        <v>32</v>
      </c>
      <c r="H37" s="2" t="s">
        <v>25</v>
      </c>
      <c r="I37" s="3">
        <v>72</v>
      </c>
      <c r="J37" s="3">
        <v>42</v>
      </c>
      <c r="K37" s="3">
        <v>30</v>
      </c>
      <c r="L37" s="3">
        <v>0</v>
      </c>
      <c r="M37" s="3">
        <v>16</v>
      </c>
      <c r="N37" s="3">
        <v>9</v>
      </c>
      <c r="O37" s="3">
        <v>7</v>
      </c>
      <c r="P37" s="3">
        <v>0</v>
      </c>
      <c r="Q37" s="3">
        <v>6</v>
      </c>
      <c r="R37" s="3">
        <v>96</v>
      </c>
      <c r="S37" s="3">
        <v>0.75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42318175</v>
      </c>
      <c r="E38" s="2" t="s">
        <v>77</v>
      </c>
      <c r="F38" s="2" t="s">
        <v>32</v>
      </c>
      <c r="G38" s="2" t="s">
        <v>32</v>
      </c>
      <c r="H38" s="2" t="s">
        <v>40</v>
      </c>
      <c r="I38" s="3">
        <v>73</v>
      </c>
      <c r="J38" s="3">
        <v>55</v>
      </c>
      <c r="K38" s="3">
        <v>18</v>
      </c>
      <c r="L38" s="3">
        <v>0</v>
      </c>
      <c r="M38" s="3">
        <v>12</v>
      </c>
      <c r="N38" s="3">
        <v>9</v>
      </c>
      <c r="O38" s="3">
        <v>3</v>
      </c>
      <c r="P38" s="3">
        <v>0</v>
      </c>
      <c r="Q38" s="3">
        <v>6</v>
      </c>
      <c r="R38" s="3">
        <v>72</v>
      </c>
      <c r="S38" s="3">
        <v>1.01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43837836</v>
      </c>
      <c r="E39" s="2" t="s">
        <v>80</v>
      </c>
      <c r="F39" s="2" t="s">
        <v>29</v>
      </c>
      <c r="G39" s="2" t="s">
        <v>30</v>
      </c>
      <c r="H39" s="2" t="s">
        <v>25</v>
      </c>
      <c r="I39" s="3">
        <v>76</v>
      </c>
      <c r="J39" s="3">
        <v>63</v>
      </c>
      <c r="K39" s="3">
        <v>13</v>
      </c>
      <c r="L39" s="3">
        <v>0</v>
      </c>
      <c r="M39" s="3">
        <v>17</v>
      </c>
      <c r="N39" s="3">
        <v>14</v>
      </c>
      <c r="O39" s="3">
        <v>3</v>
      </c>
      <c r="P39" s="3">
        <v>0</v>
      </c>
      <c r="Q39" s="3">
        <v>6</v>
      </c>
      <c r="R39" s="3">
        <v>102</v>
      </c>
      <c r="S39" s="3">
        <v>0.75</v>
      </c>
    </row>
    <row r="40" spans="1:19" x14ac:dyDescent="0.25">
      <c r="A40" s="112" t="s">
        <v>60</v>
      </c>
      <c r="B40" s="113" t="s">
        <v>83</v>
      </c>
      <c r="C40" s="112" t="s">
        <v>84</v>
      </c>
      <c r="D40" s="3" t="s">
        <v>90</v>
      </c>
      <c r="E40" s="2" t="s">
        <v>91</v>
      </c>
      <c r="F40" s="2" t="s">
        <v>22</v>
      </c>
      <c r="G40" s="2" t="s">
        <v>23</v>
      </c>
      <c r="H40" s="2" t="s">
        <v>25</v>
      </c>
      <c r="I40" s="3">
        <v>121</v>
      </c>
      <c r="J40" s="3">
        <v>49</v>
      </c>
      <c r="K40" s="3">
        <v>72</v>
      </c>
      <c r="L40" s="3">
        <v>0</v>
      </c>
      <c r="M40" s="3">
        <v>21</v>
      </c>
      <c r="N40" s="3">
        <v>9</v>
      </c>
      <c r="O40" s="3">
        <v>12</v>
      </c>
      <c r="P40" s="3">
        <v>0</v>
      </c>
      <c r="Q40" s="3">
        <v>6</v>
      </c>
      <c r="R40" s="3">
        <v>126</v>
      </c>
      <c r="S40" s="3">
        <v>0.96</v>
      </c>
    </row>
    <row r="41" spans="1:19" x14ac:dyDescent="0.25">
      <c r="A41" s="112" t="s">
        <v>60</v>
      </c>
      <c r="B41" s="113" t="s">
        <v>83</v>
      </c>
      <c r="C41" s="112" t="s">
        <v>84</v>
      </c>
      <c r="D41" s="3">
        <v>45631540</v>
      </c>
      <c r="E41" s="2" t="s">
        <v>89</v>
      </c>
      <c r="F41" s="2" t="s">
        <v>22</v>
      </c>
      <c r="G41" s="2" t="s">
        <v>35</v>
      </c>
      <c r="H41" s="2" t="s">
        <v>25</v>
      </c>
      <c r="I41" s="3">
        <v>178</v>
      </c>
      <c r="J41" s="3">
        <v>113</v>
      </c>
      <c r="K41" s="3">
        <v>65</v>
      </c>
      <c r="L41" s="3">
        <v>0</v>
      </c>
      <c r="M41" s="3">
        <v>22</v>
      </c>
      <c r="N41" s="3">
        <v>13</v>
      </c>
      <c r="O41" s="3">
        <v>9</v>
      </c>
      <c r="P41" s="3">
        <v>0</v>
      </c>
      <c r="Q41" s="3">
        <v>6</v>
      </c>
      <c r="R41" s="3">
        <v>132</v>
      </c>
      <c r="S41" s="3">
        <v>1.35</v>
      </c>
    </row>
    <row r="42" spans="1:19" x14ac:dyDescent="0.25">
      <c r="A42" s="112" t="s">
        <v>60</v>
      </c>
      <c r="B42" s="113" t="s">
        <v>83</v>
      </c>
      <c r="C42" s="112" t="s">
        <v>84</v>
      </c>
      <c r="D42" s="3">
        <v>43924652</v>
      </c>
      <c r="E42" s="2" t="s">
        <v>104</v>
      </c>
      <c r="F42" s="2" t="s">
        <v>22</v>
      </c>
      <c r="G42" s="2" t="s">
        <v>28</v>
      </c>
      <c r="H42" s="2" t="s">
        <v>25</v>
      </c>
      <c r="I42" s="3">
        <v>120</v>
      </c>
      <c r="J42" s="3">
        <v>86</v>
      </c>
      <c r="K42" s="3">
        <v>34</v>
      </c>
      <c r="L42" s="3">
        <v>0</v>
      </c>
      <c r="M42" s="3">
        <v>21</v>
      </c>
      <c r="N42" s="3">
        <v>15</v>
      </c>
      <c r="O42" s="3">
        <v>6</v>
      </c>
      <c r="P42" s="3">
        <v>0</v>
      </c>
      <c r="Q42" s="3">
        <v>6</v>
      </c>
      <c r="R42" s="3">
        <v>126</v>
      </c>
      <c r="S42" s="3">
        <v>0.95</v>
      </c>
    </row>
    <row r="43" spans="1:19" hidden="1" x14ac:dyDescent="0.25">
      <c r="A43" s="2" t="s">
        <v>60</v>
      </c>
      <c r="B43" s="3" t="s">
        <v>83</v>
      </c>
      <c r="C43" s="2" t="s">
        <v>84</v>
      </c>
      <c r="D43" s="3">
        <v>42996690</v>
      </c>
      <c r="E43" s="2" t="s">
        <v>87</v>
      </c>
      <c r="F43" s="2" t="s">
        <v>26</v>
      </c>
      <c r="G43" s="2" t="s">
        <v>27</v>
      </c>
      <c r="H43" s="2" t="s">
        <v>25</v>
      </c>
      <c r="I43" s="3">
        <v>85</v>
      </c>
      <c r="J43" s="3">
        <v>50</v>
      </c>
      <c r="K43" s="3">
        <v>35</v>
      </c>
      <c r="L43" s="3">
        <v>0</v>
      </c>
      <c r="M43" s="3">
        <v>14</v>
      </c>
      <c r="N43" s="3">
        <v>8</v>
      </c>
      <c r="O43" s="3">
        <v>6</v>
      </c>
      <c r="P43" s="3">
        <v>0</v>
      </c>
      <c r="Q43" s="3">
        <v>6</v>
      </c>
      <c r="R43" s="3">
        <v>84</v>
      </c>
      <c r="S43" s="3">
        <v>1.01</v>
      </c>
    </row>
    <row r="44" spans="1:19" hidden="1" x14ac:dyDescent="0.25">
      <c r="A44" s="2" t="s">
        <v>60</v>
      </c>
      <c r="B44" s="3" t="s">
        <v>83</v>
      </c>
      <c r="C44" s="2" t="s">
        <v>84</v>
      </c>
      <c r="D44" s="3">
        <v>42412963</v>
      </c>
      <c r="E44" s="2" t="s">
        <v>93</v>
      </c>
      <c r="F44" s="2" t="s">
        <v>26</v>
      </c>
      <c r="G44" s="2" t="s">
        <v>27</v>
      </c>
      <c r="H44" s="2" t="s">
        <v>25</v>
      </c>
      <c r="I44" s="3">
        <v>103</v>
      </c>
      <c r="J44" s="3">
        <v>60</v>
      </c>
      <c r="K44" s="3">
        <v>43</v>
      </c>
      <c r="L44" s="3">
        <v>0</v>
      </c>
      <c r="M44" s="3">
        <v>23</v>
      </c>
      <c r="N44" s="3">
        <v>14</v>
      </c>
      <c r="O44" s="3">
        <v>9</v>
      </c>
      <c r="P44" s="3">
        <v>0</v>
      </c>
      <c r="Q44" s="3">
        <v>6</v>
      </c>
      <c r="R44" s="3">
        <v>138</v>
      </c>
      <c r="S44" s="3">
        <v>0.75</v>
      </c>
    </row>
    <row r="45" spans="1:19" hidden="1" x14ac:dyDescent="0.25">
      <c r="A45" s="2" t="s">
        <v>60</v>
      </c>
      <c r="B45" s="3" t="s">
        <v>83</v>
      </c>
      <c r="C45" s="2" t="s">
        <v>84</v>
      </c>
      <c r="D45" s="3">
        <v>42137326</v>
      </c>
      <c r="E45" s="2" t="s">
        <v>94</v>
      </c>
      <c r="F45" s="2" t="s">
        <v>26</v>
      </c>
      <c r="G45" s="2" t="s">
        <v>27</v>
      </c>
      <c r="H45" s="2" t="s">
        <v>25</v>
      </c>
      <c r="I45" s="3">
        <v>43</v>
      </c>
      <c r="J45" s="3">
        <v>9</v>
      </c>
      <c r="K45" s="3">
        <v>34</v>
      </c>
      <c r="L45" s="3">
        <v>0</v>
      </c>
      <c r="M45" s="3">
        <v>9</v>
      </c>
      <c r="N45" s="3">
        <v>2</v>
      </c>
      <c r="O45" s="3">
        <v>7</v>
      </c>
      <c r="P45" s="3">
        <v>0</v>
      </c>
      <c r="Q45" s="3">
        <v>6</v>
      </c>
      <c r="R45" s="3">
        <v>54</v>
      </c>
      <c r="S45" s="3">
        <v>0.8</v>
      </c>
    </row>
    <row r="46" spans="1:19" hidden="1" x14ac:dyDescent="0.25">
      <c r="A46" s="2" t="s">
        <v>60</v>
      </c>
      <c r="B46" s="3" t="s">
        <v>83</v>
      </c>
      <c r="C46" s="2" t="s">
        <v>84</v>
      </c>
      <c r="D46" s="3">
        <v>71419310</v>
      </c>
      <c r="E46" s="2" t="s">
        <v>100</v>
      </c>
      <c r="F46" s="2" t="s">
        <v>26</v>
      </c>
      <c r="G46" s="2" t="s">
        <v>39</v>
      </c>
      <c r="H46" s="2" t="s">
        <v>40</v>
      </c>
      <c r="I46" s="3">
        <v>9</v>
      </c>
      <c r="J46" s="3">
        <v>2</v>
      </c>
      <c r="K46" s="3">
        <v>7</v>
      </c>
      <c r="L46" s="3">
        <v>0</v>
      </c>
      <c r="M46" s="3">
        <v>3</v>
      </c>
      <c r="N46" s="3">
        <v>1</v>
      </c>
      <c r="O46" s="3">
        <v>2</v>
      </c>
      <c r="P46" s="3">
        <v>0</v>
      </c>
      <c r="Q46" s="3">
        <v>6</v>
      </c>
      <c r="R46" s="3">
        <v>18</v>
      </c>
      <c r="S46" s="3">
        <v>0.5</v>
      </c>
    </row>
    <row r="47" spans="1:19" hidden="1" x14ac:dyDescent="0.25">
      <c r="A47" s="2" t="s">
        <v>60</v>
      </c>
      <c r="B47" s="3" t="s">
        <v>83</v>
      </c>
      <c r="C47" s="2" t="s">
        <v>84</v>
      </c>
      <c r="D47" s="3">
        <v>15765112</v>
      </c>
      <c r="E47" s="2" t="s">
        <v>98</v>
      </c>
      <c r="F47" s="2" t="s">
        <v>36</v>
      </c>
      <c r="G47" s="2" t="s">
        <v>37</v>
      </c>
      <c r="H47" s="2" t="s">
        <v>25</v>
      </c>
      <c r="I47" s="3">
        <v>115</v>
      </c>
      <c r="J47" s="3">
        <v>75</v>
      </c>
      <c r="K47" s="3">
        <v>40</v>
      </c>
      <c r="L47" s="3">
        <v>0</v>
      </c>
      <c r="M47" s="3">
        <v>22</v>
      </c>
      <c r="N47" s="3">
        <v>15</v>
      </c>
      <c r="O47" s="3">
        <v>7</v>
      </c>
      <c r="P47" s="3">
        <v>0</v>
      </c>
      <c r="Q47" s="3">
        <v>6</v>
      </c>
      <c r="R47" s="3">
        <v>132</v>
      </c>
      <c r="S47" s="3">
        <v>0.87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70065674</v>
      </c>
      <c r="E48" s="2" t="s">
        <v>103</v>
      </c>
      <c r="F48" s="2" t="s">
        <v>32</v>
      </c>
      <c r="G48" s="2" t="s">
        <v>32</v>
      </c>
      <c r="H48" s="2" t="s">
        <v>25</v>
      </c>
      <c r="I48" s="3">
        <v>14</v>
      </c>
      <c r="J48" s="3">
        <v>4</v>
      </c>
      <c r="K48" s="3">
        <v>10</v>
      </c>
      <c r="L48" s="3">
        <v>0</v>
      </c>
      <c r="M48" s="3">
        <v>8</v>
      </c>
      <c r="N48" s="3">
        <v>2</v>
      </c>
      <c r="O48" s="3">
        <v>6</v>
      </c>
      <c r="P48" s="3">
        <v>0</v>
      </c>
      <c r="Q48" s="3">
        <v>6</v>
      </c>
      <c r="R48" s="3">
        <v>48</v>
      </c>
      <c r="S48" s="3">
        <v>0.28999999999999998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45196849</v>
      </c>
      <c r="E49" s="2" t="s">
        <v>102</v>
      </c>
      <c r="F49" s="2" t="s">
        <v>32</v>
      </c>
      <c r="G49" s="2" t="s">
        <v>32</v>
      </c>
      <c r="H49" s="2" t="s">
        <v>25</v>
      </c>
      <c r="I49" s="3">
        <v>80</v>
      </c>
      <c r="J49" s="3">
        <v>42</v>
      </c>
      <c r="K49" s="3">
        <v>38</v>
      </c>
      <c r="L49" s="3">
        <v>0</v>
      </c>
      <c r="M49" s="3">
        <v>16</v>
      </c>
      <c r="N49" s="3">
        <v>8</v>
      </c>
      <c r="O49" s="3">
        <v>8</v>
      </c>
      <c r="P49" s="3">
        <v>0</v>
      </c>
      <c r="Q49" s="3">
        <v>6</v>
      </c>
      <c r="R49" s="3">
        <v>96</v>
      </c>
      <c r="S49" s="3">
        <v>0.83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72873384</v>
      </c>
      <c r="E50" s="2" t="s">
        <v>88</v>
      </c>
      <c r="F50" s="2" t="s">
        <v>32</v>
      </c>
      <c r="G50" s="2" t="s">
        <v>32</v>
      </c>
      <c r="H50" s="2" t="s">
        <v>25</v>
      </c>
      <c r="I50" s="3">
        <v>71</v>
      </c>
      <c r="J50" s="3">
        <v>23</v>
      </c>
      <c r="K50" s="3">
        <v>48</v>
      </c>
      <c r="L50" s="3">
        <v>0</v>
      </c>
      <c r="M50" s="3">
        <v>13</v>
      </c>
      <c r="N50" s="3">
        <v>4</v>
      </c>
      <c r="O50" s="3">
        <v>9</v>
      </c>
      <c r="P50" s="3">
        <v>0</v>
      </c>
      <c r="Q50" s="3">
        <v>6</v>
      </c>
      <c r="R50" s="3">
        <v>78</v>
      </c>
      <c r="S50" s="3">
        <v>0.91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41359096</v>
      </c>
      <c r="E51" s="2" t="s">
        <v>101</v>
      </c>
      <c r="F51" s="2" t="s">
        <v>32</v>
      </c>
      <c r="G51" s="2" t="s">
        <v>32</v>
      </c>
      <c r="H51" s="2" t="s">
        <v>25</v>
      </c>
      <c r="I51" s="3">
        <v>117</v>
      </c>
      <c r="J51" s="3">
        <v>76</v>
      </c>
      <c r="K51" s="3">
        <v>41</v>
      </c>
      <c r="L51" s="3">
        <v>0</v>
      </c>
      <c r="M51" s="3">
        <v>19</v>
      </c>
      <c r="N51" s="3">
        <v>13</v>
      </c>
      <c r="O51" s="3">
        <v>6</v>
      </c>
      <c r="P51" s="3">
        <v>0</v>
      </c>
      <c r="Q51" s="3">
        <v>6</v>
      </c>
      <c r="R51" s="3">
        <v>114</v>
      </c>
      <c r="S51" s="3">
        <v>1.03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41571735</v>
      </c>
      <c r="E52" s="2" t="s">
        <v>85</v>
      </c>
      <c r="F52" s="2" t="s">
        <v>32</v>
      </c>
      <c r="G52" s="2" t="s">
        <v>32</v>
      </c>
      <c r="H52" s="2" t="s">
        <v>25</v>
      </c>
      <c r="I52" s="3">
        <v>141</v>
      </c>
      <c r="J52" s="3">
        <v>80</v>
      </c>
      <c r="K52" s="3">
        <v>61</v>
      </c>
      <c r="L52" s="3">
        <v>0</v>
      </c>
      <c r="M52" s="3">
        <v>23</v>
      </c>
      <c r="N52" s="3">
        <v>13</v>
      </c>
      <c r="O52" s="3">
        <v>10</v>
      </c>
      <c r="P52" s="3">
        <v>0</v>
      </c>
      <c r="Q52" s="3">
        <v>6</v>
      </c>
      <c r="R52" s="3">
        <v>138</v>
      </c>
      <c r="S52" s="3">
        <v>1.02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 t="s">
        <v>95</v>
      </c>
      <c r="E53" s="2" t="s">
        <v>96</v>
      </c>
      <c r="F53" s="2" t="s">
        <v>32</v>
      </c>
      <c r="G53" s="2" t="s">
        <v>32</v>
      </c>
      <c r="H53" s="2" t="s">
        <v>25</v>
      </c>
      <c r="I53" s="3">
        <v>193</v>
      </c>
      <c r="J53" s="3">
        <v>164</v>
      </c>
      <c r="K53" s="3">
        <v>29</v>
      </c>
      <c r="L53" s="3">
        <v>0</v>
      </c>
      <c r="M53" s="3">
        <v>23</v>
      </c>
      <c r="N53" s="3">
        <v>17</v>
      </c>
      <c r="O53" s="3">
        <v>6</v>
      </c>
      <c r="P53" s="3">
        <v>0</v>
      </c>
      <c r="Q53" s="3">
        <v>6</v>
      </c>
      <c r="R53" s="3">
        <v>138</v>
      </c>
      <c r="S53" s="3">
        <v>1.4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>
        <v>73327688</v>
      </c>
      <c r="E54" s="2" t="s">
        <v>99</v>
      </c>
      <c r="F54" s="2" t="s">
        <v>32</v>
      </c>
      <c r="G54" s="2" t="s">
        <v>32</v>
      </c>
      <c r="H54" s="2" t="s">
        <v>25</v>
      </c>
      <c r="I54" s="3">
        <v>82</v>
      </c>
      <c r="J54" s="3">
        <v>43</v>
      </c>
      <c r="K54" s="3">
        <v>39</v>
      </c>
      <c r="L54" s="3">
        <v>0</v>
      </c>
      <c r="M54" s="3">
        <v>16</v>
      </c>
      <c r="N54" s="3">
        <v>9</v>
      </c>
      <c r="O54" s="3">
        <v>7</v>
      </c>
      <c r="P54" s="3">
        <v>0</v>
      </c>
      <c r="Q54" s="3">
        <v>6</v>
      </c>
      <c r="R54" s="3">
        <v>96</v>
      </c>
      <c r="S54" s="3">
        <v>0.85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41930113</v>
      </c>
      <c r="E55" s="2" t="s">
        <v>97</v>
      </c>
      <c r="F55" s="2" t="s">
        <v>32</v>
      </c>
      <c r="G55" s="2" t="s">
        <v>42</v>
      </c>
      <c r="H55" s="2" t="s">
        <v>40</v>
      </c>
      <c r="I55" s="3">
        <v>50</v>
      </c>
      <c r="J55" s="3">
        <v>32</v>
      </c>
      <c r="K55" s="3">
        <v>18</v>
      </c>
      <c r="L55" s="3">
        <v>0</v>
      </c>
      <c r="M55" s="3">
        <v>12</v>
      </c>
      <c r="N55" s="3">
        <v>8</v>
      </c>
      <c r="O55" s="3">
        <v>4</v>
      </c>
      <c r="P55" s="3">
        <v>0</v>
      </c>
      <c r="Q55" s="3">
        <v>6</v>
      </c>
      <c r="R55" s="3">
        <v>72</v>
      </c>
      <c r="S55" s="3">
        <v>0.69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42324298</v>
      </c>
      <c r="E56" s="2" t="s">
        <v>92</v>
      </c>
      <c r="F56" s="2" t="s">
        <v>29</v>
      </c>
      <c r="G56" s="2" t="s">
        <v>30</v>
      </c>
      <c r="H56" s="2" t="s">
        <v>25</v>
      </c>
      <c r="I56" s="3">
        <v>132</v>
      </c>
      <c r="J56" s="3">
        <v>87</v>
      </c>
      <c r="K56" s="3">
        <v>45</v>
      </c>
      <c r="L56" s="3">
        <v>0</v>
      </c>
      <c r="M56" s="3">
        <v>23</v>
      </c>
      <c r="N56" s="3">
        <v>14</v>
      </c>
      <c r="O56" s="3">
        <v>9</v>
      </c>
      <c r="P56" s="3">
        <v>0</v>
      </c>
      <c r="Q56" s="3">
        <v>6</v>
      </c>
      <c r="R56" s="3">
        <v>138</v>
      </c>
      <c r="S56" s="3">
        <v>0.96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46987996</v>
      </c>
      <c r="E57" s="2" t="s">
        <v>86</v>
      </c>
      <c r="F57" s="2" t="s">
        <v>29</v>
      </c>
      <c r="G57" s="2" t="s">
        <v>30</v>
      </c>
      <c r="H57" s="2" t="s">
        <v>25</v>
      </c>
      <c r="I57" s="3">
        <v>87</v>
      </c>
      <c r="J57" s="3">
        <v>51</v>
      </c>
      <c r="K57" s="3">
        <v>36</v>
      </c>
      <c r="L57" s="3">
        <v>0</v>
      </c>
      <c r="M57" s="3">
        <v>17</v>
      </c>
      <c r="N57" s="3">
        <v>10</v>
      </c>
      <c r="O57" s="3">
        <v>7</v>
      </c>
      <c r="P57" s="3">
        <v>0</v>
      </c>
      <c r="Q57" s="3">
        <v>6</v>
      </c>
      <c r="R57" s="3">
        <v>102</v>
      </c>
      <c r="S57" s="3">
        <v>0.85</v>
      </c>
    </row>
    <row r="58" spans="1:19" x14ac:dyDescent="0.25">
      <c r="A58" s="19" t="s">
        <v>60</v>
      </c>
      <c r="B58" s="20" t="s">
        <v>105</v>
      </c>
      <c r="C58" s="19" t="s">
        <v>106</v>
      </c>
      <c r="D58" s="3">
        <v>41930459</v>
      </c>
      <c r="E58" s="2" t="s">
        <v>114</v>
      </c>
      <c r="F58" s="2" t="s">
        <v>22</v>
      </c>
      <c r="G58" s="2" t="s">
        <v>35</v>
      </c>
      <c r="H58" s="2" t="s">
        <v>25</v>
      </c>
      <c r="I58" s="3">
        <v>80</v>
      </c>
      <c r="J58" s="3">
        <v>80</v>
      </c>
      <c r="K58" s="3">
        <v>0</v>
      </c>
      <c r="L58" s="3">
        <v>0</v>
      </c>
      <c r="M58" s="3">
        <v>15</v>
      </c>
      <c r="N58" s="3">
        <v>15</v>
      </c>
      <c r="O58" s="3">
        <v>0</v>
      </c>
      <c r="P58" s="3">
        <v>0</v>
      </c>
      <c r="Q58" s="3">
        <v>6</v>
      </c>
      <c r="R58" s="3">
        <v>90</v>
      </c>
      <c r="S58" s="3">
        <v>0.89</v>
      </c>
    </row>
    <row r="59" spans="1:19" x14ac:dyDescent="0.25">
      <c r="A59" s="19" t="s">
        <v>60</v>
      </c>
      <c r="B59" s="20" t="s">
        <v>105</v>
      </c>
      <c r="C59" s="19" t="s">
        <v>106</v>
      </c>
      <c r="D59" s="3" t="s">
        <v>109</v>
      </c>
      <c r="E59" s="2" t="s">
        <v>110</v>
      </c>
      <c r="F59" s="2" t="s">
        <v>22</v>
      </c>
      <c r="G59" s="2" t="s">
        <v>38</v>
      </c>
      <c r="H59" s="2" t="s">
        <v>40</v>
      </c>
      <c r="I59" s="3">
        <v>76</v>
      </c>
      <c r="J59" s="3">
        <v>76</v>
      </c>
      <c r="K59" s="3">
        <v>0</v>
      </c>
      <c r="L59" s="3">
        <v>0</v>
      </c>
      <c r="M59" s="3">
        <v>12</v>
      </c>
      <c r="N59" s="3">
        <v>12</v>
      </c>
      <c r="O59" s="3">
        <v>0</v>
      </c>
      <c r="P59" s="3">
        <v>0</v>
      </c>
      <c r="Q59" s="3">
        <v>6</v>
      </c>
      <c r="R59" s="3">
        <v>72</v>
      </c>
      <c r="S59" s="3">
        <v>1.06</v>
      </c>
    </row>
    <row r="60" spans="1:19" hidden="1" x14ac:dyDescent="0.25">
      <c r="A60" s="2" t="s">
        <v>60</v>
      </c>
      <c r="B60" s="3" t="s">
        <v>105</v>
      </c>
      <c r="C60" s="2" t="s">
        <v>106</v>
      </c>
      <c r="D60" s="3">
        <v>44388969</v>
      </c>
      <c r="E60" s="2" t="s">
        <v>113</v>
      </c>
      <c r="F60" s="2" t="s">
        <v>61</v>
      </c>
      <c r="G60" s="2" t="s">
        <v>62</v>
      </c>
      <c r="H60" s="2" t="s">
        <v>25</v>
      </c>
      <c r="I60" s="3">
        <v>55</v>
      </c>
      <c r="J60" s="3">
        <v>55</v>
      </c>
      <c r="K60" s="3">
        <v>0</v>
      </c>
      <c r="L60" s="3">
        <v>0</v>
      </c>
      <c r="M60" s="3">
        <v>13</v>
      </c>
      <c r="N60" s="3">
        <v>13</v>
      </c>
      <c r="O60" s="3">
        <v>0</v>
      </c>
      <c r="P60" s="3">
        <v>0</v>
      </c>
      <c r="Q60" s="3">
        <v>6</v>
      </c>
      <c r="R60" s="3">
        <v>78</v>
      </c>
      <c r="S60" s="3">
        <v>0.71</v>
      </c>
    </row>
    <row r="61" spans="1:19" hidden="1" x14ac:dyDescent="0.25">
      <c r="A61" s="2" t="s">
        <v>60</v>
      </c>
      <c r="B61" s="3" t="s">
        <v>105</v>
      </c>
      <c r="C61" s="2" t="s">
        <v>106</v>
      </c>
      <c r="D61" s="3">
        <v>42561620</v>
      </c>
      <c r="E61" s="2" t="s">
        <v>116</v>
      </c>
      <c r="F61" s="2" t="s">
        <v>26</v>
      </c>
      <c r="G61" s="2" t="s">
        <v>27</v>
      </c>
      <c r="H61" s="2" t="s">
        <v>25</v>
      </c>
      <c r="I61" s="3">
        <v>57</v>
      </c>
      <c r="J61" s="3">
        <v>57</v>
      </c>
      <c r="K61" s="3">
        <v>0</v>
      </c>
      <c r="L61" s="3">
        <v>0</v>
      </c>
      <c r="M61" s="3">
        <v>23</v>
      </c>
      <c r="N61" s="3">
        <v>23</v>
      </c>
      <c r="O61" s="3">
        <v>0</v>
      </c>
      <c r="P61" s="3">
        <v>0</v>
      </c>
      <c r="Q61" s="3">
        <v>6</v>
      </c>
      <c r="R61" s="3">
        <v>138</v>
      </c>
      <c r="S61" s="3">
        <v>0.41</v>
      </c>
    </row>
    <row r="62" spans="1:19" hidden="1" x14ac:dyDescent="0.25">
      <c r="A62" s="2" t="s">
        <v>60</v>
      </c>
      <c r="B62" s="3" t="s">
        <v>105</v>
      </c>
      <c r="C62" s="2" t="s">
        <v>106</v>
      </c>
      <c r="D62" s="3">
        <v>44653070</v>
      </c>
      <c r="E62" s="2" t="s">
        <v>108</v>
      </c>
      <c r="F62" s="2" t="s">
        <v>26</v>
      </c>
      <c r="G62" s="2" t="s">
        <v>27</v>
      </c>
      <c r="H62" s="2" t="s">
        <v>25</v>
      </c>
      <c r="I62" s="3">
        <v>43</v>
      </c>
      <c r="J62" s="3">
        <v>43</v>
      </c>
      <c r="K62" s="3">
        <v>0</v>
      </c>
      <c r="L62" s="3">
        <v>0</v>
      </c>
      <c r="M62" s="3">
        <v>20</v>
      </c>
      <c r="N62" s="3">
        <v>20</v>
      </c>
      <c r="O62" s="3">
        <v>0</v>
      </c>
      <c r="P62" s="3">
        <v>0</v>
      </c>
      <c r="Q62" s="3">
        <v>6</v>
      </c>
      <c r="R62" s="3">
        <v>120</v>
      </c>
      <c r="S62" s="3">
        <v>0.36</v>
      </c>
    </row>
    <row r="63" spans="1:19" hidden="1" x14ac:dyDescent="0.25">
      <c r="A63" s="2" t="s">
        <v>60</v>
      </c>
      <c r="B63" s="3" t="s">
        <v>105</v>
      </c>
      <c r="C63" s="2" t="s">
        <v>106</v>
      </c>
      <c r="D63" s="3">
        <v>41768422</v>
      </c>
      <c r="E63" s="2" t="s">
        <v>107</v>
      </c>
      <c r="F63" s="2" t="s">
        <v>32</v>
      </c>
      <c r="G63" s="2" t="s">
        <v>32</v>
      </c>
      <c r="H63" s="2" t="s">
        <v>25</v>
      </c>
      <c r="I63" s="3">
        <v>134</v>
      </c>
      <c r="J63" s="3">
        <v>134</v>
      </c>
      <c r="K63" s="3">
        <v>0</v>
      </c>
      <c r="L63" s="3">
        <v>0</v>
      </c>
      <c r="M63" s="3">
        <v>22</v>
      </c>
      <c r="N63" s="3">
        <v>22</v>
      </c>
      <c r="O63" s="3">
        <v>0</v>
      </c>
      <c r="P63" s="3">
        <v>0</v>
      </c>
      <c r="Q63" s="3">
        <v>6</v>
      </c>
      <c r="R63" s="3">
        <v>132</v>
      </c>
      <c r="S63" s="3">
        <v>1.02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42782172</v>
      </c>
      <c r="E64" s="2" t="s">
        <v>111</v>
      </c>
      <c r="F64" s="2" t="s">
        <v>32</v>
      </c>
      <c r="G64" s="2" t="s">
        <v>32</v>
      </c>
      <c r="H64" s="2" t="s">
        <v>25</v>
      </c>
      <c r="I64" s="3">
        <v>112</v>
      </c>
      <c r="J64" s="3">
        <v>112</v>
      </c>
      <c r="K64" s="3">
        <v>0</v>
      </c>
      <c r="L64" s="3">
        <v>0</v>
      </c>
      <c r="M64" s="3">
        <v>21</v>
      </c>
      <c r="N64" s="3">
        <v>21</v>
      </c>
      <c r="O64" s="3">
        <v>0</v>
      </c>
      <c r="P64" s="3">
        <v>0</v>
      </c>
      <c r="Q64" s="3">
        <v>6</v>
      </c>
      <c r="R64" s="3">
        <v>126</v>
      </c>
      <c r="S64" s="3">
        <v>0.89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10200222</v>
      </c>
      <c r="E65" s="2" t="s">
        <v>115</v>
      </c>
      <c r="F65" s="2" t="s">
        <v>32</v>
      </c>
      <c r="G65" s="2" t="s">
        <v>32</v>
      </c>
      <c r="H65" s="2" t="s">
        <v>25</v>
      </c>
      <c r="I65" s="3">
        <v>157</v>
      </c>
      <c r="J65" s="3">
        <v>157</v>
      </c>
      <c r="K65" s="3">
        <v>0</v>
      </c>
      <c r="L65" s="3">
        <v>0</v>
      </c>
      <c r="M65" s="3">
        <v>23</v>
      </c>
      <c r="N65" s="3">
        <v>23</v>
      </c>
      <c r="O65" s="3">
        <v>0</v>
      </c>
      <c r="P65" s="3">
        <v>0</v>
      </c>
      <c r="Q65" s="3">
        <v>6</v>
      </c>
      <c r="R65" s="3">
        <v>138</v>
      </c>
      <c r="S65" s="3">
        <v>1.1399999999999999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47654754</v>
      </c>
      <c r="E66" s="2" t="s">
        <v>117</v>
      </c>
      <c r="F66" s="2" t="s">
        <v>32</v>
      </c>
      <c r="G66" s="2" t="s">
        <v>42</v>
      </c>
      <c r="H66" s="2" t="s">
        <v>40</v>
      </c>
      <c r="I66" s="3">
        <v>27</v>
      </c>
      <c r="J66" s="3">
        <v>27</v>
      </c>
      <c r="K66" s="3">
        <v>0</v>
      </c>
      <c r="L66" s="3">
        <v>0</v>
      </c>
      <c r="M66" s="3">
        <v>9</v>
      </c>
      <c r="N66" s="3">
        <v>9</v>
      </c>
      <c r="O66" s="3">
        <v>0</v>
      </c>
      <c r="P66" s="3">
        <v>0</v>
      </c>
      <c r="Q66" s="3">
        <v>6</v>
      </c>
      <c r="R66" s="3">
        <v>54</v>
      </c>
      <c r="S66" s="3">
        <v>0.5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73374892</v>
      </c>
      <c r="E67" s="2" t="s">
        <v>112</v>
      </c>
      <c r="F67" s="2" t="s">
        <v>32</v>
      </c>
      <c r="G67" s="2" t="s">
        <v>42</v>
      </c>
      <c r="H67" s="2" t="s">
        <v>40</v>
      </c>
      <c r="I67" s="3">
        <v>42</v>
      </c>
      <c r="J67" s="3">
        <v>42</v>
      </c>
      <c r="K67" s="3">
        <v>0</v>
      </c>
      <c r="L67" s="3">
        <v>0</v>
      </c>
      <c r="M67" s="3">
        <v>10</v>
      </c>
      <c r="N67" s="3">
        <v>10</v>
      </c>
      <c r="O67" s="3">
        <v>0</v>
      </c>
      <c r="P67" s="3">
        <v>0</v>
      </c>
      <c r="Q67" s="3">
        <v>6</v>
      </c>
      <c r="R67" s="3">
        <v>60</v>
      </c>
      <c r="S67" s="3">
        <v>0.7</v>
      </c>
    </row>
    <row r="68" spans="1:19" x14ac:dyDescent="0.25">
      <c r="A68" s="114" t="s">
        <v>118</v>
      </c>
      <c r="B68" s="115" t="s">
        <v>119</v>
      </c>
      <c r="C68" s="114" t="s">
        <v>120</v>
      </c>
      <c r="D68" s="3">
        <v>43548866</v>
      </c>
      <c r="E68" s="2" t="s">
        <v>129</v>
      </c>
      <c r="F68" s="2" t="s">
        <v>22</v>
      </c>
      <c r="G68" s="2" t="s">
        <v>35</v>
      </c>
      <c r="H68" s="2" t="s">
        <v>24</v>
      </c>
      <c r="I68" s="3">
        <v>113</v>
      </c>
      <c r="J68" s="3">
        <v>113</v>
      </c>
      <c r="K68" s="3">
        <v>0</v>
      </c>
      <c r="L68" s="3">
        <v>0</v>
      </c>
      <c r="M68" s="3">
        <v>8</v>
      </c>
      <c r="N68" s="3">
        <v>8</v>
      </c>
      <c r="O68" s="3">
        <v>0</v>
      </c>
      <c r="P68" s="3">
        <v>0</v>
      </c>
      <c r="Q68" s="3">
        <v>6</v>
      </c>
      <c r="R68" s="3">
        <v>48</v>
      </c>
      <c r="S68" s="3">
        <v>2.35</v>
      </c>
    </row>
    <row r="69" spans="1:19" hidden="1" x14ac:dyDescent="0.25">
      <c r="A69" s="2" t="s">
        <v>118</v>
      </c>
      <c r="B69" s="3" t="s">
        <v>119</v>
      </c>
      <c r="C69" s="2" t="s">
        <v>120</v>
      </c>
      <c r="D69" s="3">
        <v>71477649</v>
      </c>
      <c r="E69" s="2" t="s">
        <v>131</v>
      </c>
      <c r="F69" s="2" t="s">
        <v>26</v>
      </c>
      <c r="G69" s="2" t="s">
        <v>27</v>
      </c>
      <c r="H69" s="2" t="s">
        <v>25</v>
      </c>
      <c r="I69" s="3">
        <v>111</v>
      </c>
      <c r="J69" s="3">
        <v>111</v>
      </c>
      <c r="K69" s="3">
        <v>0</v>
      </c>
      <c r="L69" s="3">
        <v>0</v>
      </c>
      <c r="M69" s="3">
        <v>25</v>
      </c>
      <c r="N69" s="3">
        <v>25</v>
      </c>
      <c r="O69" s="3">
        <v>0</v>
      </c>
      <c r="P69" s="3">
        <v>0</v>
      </c>
      <c r="Q69" s="3">
        <v>6</v>
      </c>
      <c r="R69" s="3">
        <v>150</v>
      </c>
      <c r="S69" s="3">
        <v>0.74</v>
      </c>
    </row>
    <row r="70" spans="1:19" hidden="1" x14ac:dyDescent="0.25">
      <c r="A70" s="2" t="s">
        <v>118</v>
      </c>
      <c r="B70" s="3" t="s">
        <v>119</v>
      </c>
      <c r="C70" s="2" t="s">
        <v>120</v>
      </c>
      <c r="D70" s="3">
        <v>47814576</v>
      </c>
      <c r="E70" s="2" t="s">
        <v>121</v>
      </c>
      <c r="F70" s="2" t="s">
        <v>26</v>
      </c>
      <c r="G70" s="2" t="s">
        <v>27</v>
      </c>
      <c r="H70" s="2" t="s">
        <v>25</v>
      </c>
      <c r="I70" s="3">
        <v>114</v>
      </c>
      <c r="J70" s="3">
        <v>114</v>
      </c>
      <c r="K70" s="3">
        <v>0</v>
      </c>
      <c r="L70" s="3">
        <v>0</v>
      </c>
      <c r="M70" s="3">
        <v>21</v>
      </c>
      <c r="N70" s="3">
        <v>21</v>
      </c>
      <c r="O70" s="3">
        <v>0</v>
      </c>
      <c r="P70" s="3">
        <v>0</v>
      </c>
      <c r="Q70" s="3">
        <v>6</v>
      </c>
      <c r="R70" s="3">
        <v>126</v>
      </c>
      <c r="S70" s="3">
        <v>0.9</v>
      </c>
    </row>
    <row r="71" spans="1:19" hidden="1" x14ac:dyDescent="0.25">
      <c r="A71" s="2" t="s">
        <v>118</v>
      </c>
      <c r="B71" s="3" t="s">
        <v>119</v>
      </c>
      <c r="C71" s="2" t="s">
        <v>120</v>
      </c>
      <c r="D71" s="3">
        <v>41858541</v>
      </c>
      <c r="E71" s="2" t="s">
        <v>122</v>
      </c>
      <c r="F71" s="2" t="s">
        <v>26</v>
      </c>
      <c r="G71" s="2" t="s">
        <v>27</v>
      </c>
      <c r="H71" s="2" t="s">
        <v>25</v>
      </c>
      <c r="I71" s="3">
        <v>167</v>
      </c>
      <c r="J71" s="3">
        <v>167</v>
      </c>
      <c r="K71" s="3">
        <v>0</v>
      </c>
      <c r="L71" s="3">
        <v>0</v>
      </c>
      <c r="M71" s="3">
        <v>23</v>
      </c>
      <c r="N71" s="3">
        <v>23</v>
      </c>
      <c r="O71" s="3">
        <v>0</v>
      </c>
      <c r="P71" s="3">
        <v>0</v>
      </c>
      <c r="Q71" s="3">
        <v>6</v>
      </c>
      <c r="R71" s="3">
        <v>138</v>
      </c>
      <c r="S71" s="3">
        <v>1.21</v>
      </c>
    </row>
    <row r="72" spans="1:19" hidden="1" x14ac:dyDescent="0.25">
      <c r="A72" s="2" t="s">
        <v>118</v>
      </c>
      <c r="B72" s="3" t="s">
        <v>119</v>
      </c>
      <c r="C72" s="2" t="s">
        <v>120</v>
      </c>
      <c r="D72" s="3">
        <v>44670205</v>
      </c>
      <c r="E72" s="2" t="s">
        <v>123</v>
      </c>
      <c r="F72" s="2" t="s">
        <v>26</v>
      </c>
      <c r="G72" s="2" t="s">
        <v>27</v>
      </c>
      <c r="H72" s="2" t="s">
        <v>25</v>
      </c>
      <c r="I72" s="3">
        <v>90</v>
      </c>
      <c r="J72" s="3">
        <v>90</v>
      </c>
      <c r="K72" s="3">
        <v>0</v>
      </c>
      <c r="L72" s="3">
        <v>0</v>
      </c>
      <c r="M72" s="3">
        <v>24</v>
      </c>
      <c r="N72" s="3">
        <v>24</v>
      </c>
      <c r="O72" s="3">
        <v>0</v>
      </c>
      <c r="P72" s="3">
        <v>0</v>
      </c>
      <c r="Q72" s="3">
        <v>6</v>
      </c>
      <c r="R72" s="3">
        <v>144</v>
      </c>
      <c r="S72" s="3">
        <v>0.63</v>
      </c>
    </row>
    <row r="73" spans="1:19" hidden="1" x14ac:dyDescent="0.25">
      <c r="A73" s="2" t="s">
        <v>118</v>
      </c>
      <c r="B73" s="3" t="s">
        <v>119</v>
      </c>
      <c r="C73" s="2" t="s">
        <v>120</v>
      </c>
      <c r="D73" s="3">
        <v>10085324</v>
      </c>
      <c r="E73" s="2" t="s">
        <v>124</v>
      </c>
      <c r="F73" s="2" t="s">
        <v>36</v>
      </c>
      <c r="G73" s="2" t="s">
        <v>37</v>
      </c>
      <c r="H73" s="2" t="s">
        <v>25</v>
      </c>
      <c r="I73" s="3">
        <v>51</v>
      </c>
      <c r="J73" s="3">
        <v>51</v>
      </c>
      <c r="K73" s="3">
        <v>0</v>
      </c>
      <c r="L73" s="3">
        <v>0</v>
      </c>
      <c r="M73" s="3">
        <v>17</v>
      </c>
      <c r="N73" s="3">
        <v>17</v>
      </c>
      <c r="O73" s="3">
        <v>0</v>
      </c>
      <c r="P73" s="3">
        <v>0</v>
      </c>
      <c r="Q73" s="3">
        <v>6</v>
      </c>
      <c r="R73" s="3">
        <v>102</v>
      </c>
      <c r="S73" s="3">
        <v>0.5</v>
      </c>
    </row>
    <row r="74" spans="1:19" hidden="1" x14ac:dyDescent="0.25">
      <c r="A74" s="2" t="s">
        <v>118</v>
      </c>
      <c r="B74" s="3" t="s">
        <v>119</v>
      </c>
      <c r="C74" s="2" t="s">
        <v>120</v>
      </c>
      <c r="D74" s="3">
        <v>46486746</v>
      </c>
      <c r="E74" s="2" t="s">
        <v>132</v>
      </c>
      <c r="F74" s="2" t="s">
        <v>32</v>
      </c>
      <c r="G74" s="2" t="s">
        <v>32</v>
      </c>
      <c r="H74" s="2" t="s">
        <v>25</v>
      </c>
      <c r="I74" s="3">
        <v>148</v>
      </c>
      <c r="J74" s="3">
        <v>148</v>
      </c>
      <c r="K74" s="3">
        <v>0</v>
      </c>
      <c r="L74" s="3">
        <v>0</v>
      </c>
      <c r="M74" s="3">
        <v>23</v>
      </c>
      <c r="N74" s="3">
        <v>23</v>
      </c>
      <c r="O74" s="3">
        <v>0</v>
      </c>
      <c r="P74" s="3">
        <v>0</v>
      </c>
      <c r="Q74" s="3">
        <v>6</v>
      </c>
      <c r="R74" s="3">
        <v>138</v>
      </c>
      <c r="S74" s="3">
        <v>1.07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 t="s">
        <v>126</v>
      </c>
      <c r="E75" s="2" t="s">
        <v>127</v>
      </c>
      <c r="F75" s="2" t="s">
        <v>32</v>
      </c>
      <c r="G75" s="2" t="s">
        <v>32</v>
      </c>
      <c r="H75" s="2" t="s">
        <v>25</v>
      </c>
      <c r="I75" s="3">
        <v>99</v>
      </c>
      <c r="J75" s="3">
        <v>99</v>
      </c>
      <c r="K75" s="3">
        <v>0</v>
      </c>
      <c r="L75" s="3">
        <v>0</v>
      </c>
      <c r="M75" s="3">
        <v>24</v>
      </c>
      <c r="N75" s="3">
        <v>24</v>
      </c>
      <c r="O75" s="3">
        <v>0</v>
      </c>
      <c r="P75" s="3">
        <v>0</v>
      </c>
      <c r="Q75" s="3">
        <v>6</v>
      </c>
      <c r="R75" s="3">
        <v>144</v>
      </c>
      <c r="S75" s="3">
        <v>0.69</v>
      </c>
    </row>
    <row r="76" spans="1:19" hidden="1" x14ac:dyDescent="0.25">
      <c r="A76" s="2" t="s">
        <v>118</v>
      </c>
      <c r="B76" s="3" t="s">
        <v>119</v>
      </c>
      <c r="C76" s="2" t="s">
        <v>120</v>
      </c>
      <c r="D76" s="3">
        <v>44112348</v>
      </c>
      <c r="E76" s="2" t="s">
        <v>128</v>
      </c>
      <c r="F76" s="2" t="s">
        <v>32</v>
      </c>
      <c r="G76" s="2" t="s">
        <v>32</v>
      </c>
      <c r="H76" s="2" t="s">
        <v>25</v>
      </c>
      <c r="I76" s="3">
        <v>117</v>
      </c>
      <c r="J76" s="3">
        <v>117</v>
      </c>
      <c r="K76" s="3">
        <v>0</v>
      </c>
      <c r="L76" s="3">
        <v>0</v>
      </c>
      <c r="M76" s="3">
        <v>17</v>
      </c>
      <c r="N76" s="3">
        <v>17</v>
      </c>
      <c r="O76" s="3">
        <v>0</v>
      </c>
      <c r="P76" s="3">
        <v>0</v>
      </c>
      <c r="Q76" s="3">
        <v>6</v>
      </c>
      <c r="R76" s="3">
        <v>102</v>
      </c>
      <c r="S76" s="3">
        <v>1.1499999999999999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>
        <v>25331042</v>
      </c>
      <c r="E77" s="2" t="s">
        <v>125</v>
      </c>
      <c r="F77" s="2" t="s">
        <v>32</v>
      </c>
      <c r="G77" s="2" t="s">
        <v>32</v>
      </c>
      <c r="H77" s="2" t="s">
        <v>25</v>
      </c>
      <c r="I77" s="3">
        <v>48</v>
      </c>
      <c r="J77" s="3">
        <v>48</v>
      </c>
      <c r="K77" s="3">
        <v>0</v>
      </c>
      <c r="L77" s="3">
        <v>0</v>
      </c>
      <c r="M77" s="3">
        <v>11</v>
      </c>
      <c r="N77" s="3">
        <v>11</v>
      </c>
      <c r="O77" s="3">
        <v>0</v>
      </c>
      <c r="P77" s="3">
        <v>0</v>
      </c>
      <c r="Q77" s="3">
        <v>6</v>
      </c>
      <c r="R77" s="3">
        <v>66</v>
      </c>
      <c r="S77" s="3">
        <v>0.73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22494494</v>
      </c>
      <c r="E78" s="2" t="s">
        <v>130</v>
      </c>
      <c r="F78" s="2" t="s">
        <v>32</v>
      </c>
      <c r="G78" s="2" t="s">
        <v>32</v>
      </c>
      <c r="H78" s="2" t="s">
        <v>31</v>
      </c>
      <c r="I78" s="3">
        <v>8</v>
      </c>
      <c r="J78" s="3">
        <v>8</v>
      </c>
      <c r="K78" s="3">
        <v>0</v>
      </c>
      <c r="L78" s="3">
        <v>0</v>
      </c>
      <c r="M78" s="3">
        <v>3</v>
      </c>
      <c r="N78" s="3">
        <v>3</v>
      </c>
      <c r="O78" s="3">
        <v>0</v>
      </c>
      <c r="P78" s="3">
        <v>0</v>
      </c>
      <c r="Q78" s="3">
        <v>6</v>
      </c>
      <c r="R78" s="3">
        <v>18</v>
      </c>
      <c r="S78" s="3">
        <v>0.44</v>
      </c>
    </row>
    <row r="79" spans="1:19" x14ac:dyDescent="0.25">
      <c r="A79" s="12" t="s">
        <v>118</v>
      </c>
      <c r="B79" s="13" t="s">
        <v>133</v>
      </c>
      <c r="C79" s="12" t="s">
        <v>134</v>
      </c>
      <c r="D79" s="3">
        <v>43963687</v>
      </c>
      <c r="E79" s="2" t="s">
        <v>144</v>
      </c>
      <c r="F79" s="2" t="s">
        <v>22</v>
      </c>
      <c r="G79" s="2" t="s">
        <v>23</v>
      </c>
      <c r="H79" s="2" t="s">
        <v>25</v>
      </c>
      <c r="I79" s="3">
        <v>97</v>
      </c>
      <c r="J79" s="3">
        <v>97</v>
      </c>
      <c r="K79" s="3">
        <v>0</v>
      </c>
      <c r="L79" s="3">
        <v>0</v>
      </c>
      <c r="M79" s="3">
        <v>10</v>
      </c>
      <c r="N79" s="3">
        <v>10</v>
      </c>
      <c r="O79" s="3">
        <v>0</v>
      </c>
      <c r="P79" s="3">
        <v>0</v>
      </c>
      <c r="Q79" s="3">
        <v>6</v>
      </c>
      <c r="R79" s="3">
        <v>60</v>
      </c>
      <c r="S79" s="3">
        <v>1.62</v>
      </c>
    </row>
    <row r="80" spans="1:19" x14ac:dyDescent="0.25">
      <c r="A80" s="12" t="s">
        <v>118</v>
      </c>
      <c r="B80" s="13" t="s">
        <v>133</v>
      </c>
      <c r="C80" s="12" t="s">
        <v>134</v>
      </c>
      <c r="D80" s="3">
        <v>43548866</v>
      </c>
      <c r="E80" s="2" t="s">
        <v>129</v>
      </c>
      <c r="F80" s="2" t="s">
        <v>22</v>
      </c>
      <c r="G80" s="2" t="s">
        <v>35</v>
      </c>
      <c r="H80" s="2" t="s">
        <v>25</v>
      </c>
      <c r="I80" s="3">
        <v>154</v>
      </c>
      <c r="J80" s="3">
        <v>154</v>
      </c>
      <c r="K80" s="3">
        <v>0</v>
      </c>
      <c r="L80" s="3">
        <v>0</v>
      </c>
      <c r="M80" s="3">
        <v>15</v>
      </c>
      <c r="N80" s="3">
        <v>15</v>
      </c>
      <c r="O80" s="3">
        <v>0</v>
      </c>
      <c r="P80" s="3">
        <v>0</v>
      </c>
      <c r="Q80" s="3">
        <v>6</v>
      </c>
      <c r="R80" s="3">
        <v>90</v>
      </c>
      <c r="S80" s="3">
        <v>1.71</v>
      </c>
    </row>
    <row r="81" spans="1:19" hidden="1" x14ac:dyDescent="0.25">
      <c r="A81" s="2" t="s">
        <v>118</v>
      </c>
      <c r="B81" s="3" t="s">
        <v>133</v>
      </c>
      <c r="C81" s="2" t="s">
        <v>134</v>
      </c>
      <c r="D81" s="3">
        <v>73420296</v>
      </c>
      <c r="E81" s="2" t="s">
        <v>135</v>
      </c>
      <c r="F81" s="2" t="s">
        <v>61</v>
      </c>
      <c r="G81" s="2" t="s">
        <v>62</v>
      </c>
      <c r="H81" s="2" t="s">
        <v>25</v>
      </c>
      <c r="I81" s="3">
        <v>96</v>
      </c>
      <c r="J81" s="3">
        <v>96</v>
      </c>
      <c r="K81" s="3">
        <v>0</v>
      </c>
      <c r="L81" s="3">
        <v>0</v>
      </c>
      <c r="M81" s="3">
        <v>10</v>
      </c>
      <c r="N81" s="3">
        <v>10</v>
      </c>
      <c r="O81" s="3">
        <v>0</v>
      </c>
      <c r="P81" s="3">
        <v>0</v>
      </c>
      <c r="Q81" s="3">
        <v>6</v>
      </c>
      <c r="R81" s="3">
        <v>60</v>
      </c>
      <c r="S81" s="3">
        <v>1.6</v>
      </c>
    </row>
    <row r="82" spans="1:19" hidden="1" x14ac:dyDescent="0.25">
      <c r="A82" s="2" t="s">
        <v>118</v>
      </c>
      <c r="B82" s="3" t="s">
        <v>133</v>
      </c>
      <c r="C82" s="2" t="s">
        <v>134</v>
      </c>
      <c r="D82" s="3">
        <v>41757164</v>
      </c>
      <c r="E82" s="2" t="s">
        <v>136</v>
      </c>
      <c r="F82" s="2" t="s">
        <v>26</v>
      </c>
      <c r="G82" s="2" t="s">
        <v>27</v>
      </c>
      <c r="H82" s="2" t="s">
        <v>25</v>
      </c>
      <c r="I82" s="3">
        <v>87</v>
      </c>
      <c r="J82" s="3">
        <v>87</v>
      </c>
      <c r="K82" s="3">
        <v>0</v>
      </c>
      <c r="L82" s="3">
        <v>0</v>
      </c>
      <c r="M82" s="3">
        <v>20</v>
      </c>
      <c r="N82" s="3">
        <v>20</v>
      </c>
      <c r="O82" s="3">
        <v>0</v>
      </c>
      <c r="P82" s="3">
        <v>0</v>
      </c>
      <c r="Q82" s="3">
        <v>6</v>
      </c>
      <c r="R82" s="3">
        <v>120</v>
      </c>
      <c r="S82" s="3">
        <v>0.73</v>
      </c>
    </row>
    <row r="83" spans="1:19" hidden="1" x14ac:dyDescent="0.25">
      <c r="A83" s="2" t="s">
        <v>118</v>
      </c>
      <c r="B83" s="3" t="s">
        <v>133</v>
      </c>
      <c r="C83" s="2" t="s">
        <v>134</v>
      </c>
      <c r="D83" s="3" t="s">
        <v>139</v>
      </c>
      <c r="E83" s="2" t="s">
        <v>140</v>
      </c>
      <c r="F83" s="2" t="s">
        <v>26</v>
      </c>
      <c r="G83" s="2" t="s">
        <v>27</v>
      </c>
      <c r="H83" s="2" t="s">
        <v>25</v>
      </c>
      <c r="I83" s="3">
        <v>114</v>
      </c>
      <c r="J83" s="3">
        <v>114</v>
      </c>
      <c r="K83" s="3">
        <v>0</v>
      </c>
      <c r="L83" s="3">
        <v>0</v>
      </c>
      <c r="M83" s="3">
        <v>11</v>
      </c>
      <c r="N83" s="3">
        <v>11</v>
      </c>
      <c r="O83" s="3">
        <v>0</v>
      </c>
      <c r="P83" s="3">
        <v>0</v>
      </c>
      <c r="Q83" s="3">
        <v>6</v>
      </c>
      <c r="R83" s="3">
        <v>66</v>
      </c>
      <c r="S83" s="3">
        <v>1.73</v>
      </c>
    </row>
    <row r="84" spans="1:19" hidden="1" x14ac:dyDescent="0.25">
      <c r="A84" s="2" t="s">
        <v>118</v>
      </c>
      <c r="B84" s="3" t="s">
        <v>133</v>
      </c>
      <c r="C84" s="2" t="s">
        <v>134</v>
      </c>
      <c r="D84" s="3">
        <v>47454757</v>
      </c>
      <c r="E84" s="2" t="s">
        <v>142</v>
      </c>
      <c r="F84" s="2" t="s">
        <v>26</v>
      </c>
      <c r="G84" s="2" t="s">
        <v>27</v>
      </c>
      <c r="H84" s="2" t="s">
        <v>25</v>
      </c>
      <c r="I84" s="3">
        <v>69</v>
      </c>
      <c r="J84" s="3">
        <v>69</v>
      </c>
      <c r="K84" s="3">
        <v>0</v>
      </c>
      <c r="L84" s="3">
        <v>0</v>
      </c>
      <c r="M84" s="3">
        <v>17</v>
      </c>
      <c r="N84" s="3">
        <v>17</v>
      </c>
      <c r="O84" s="3">
        <v>0</v>
      </c>
      <c r="P84" s="3">
        <v>0</v>
      </c>
      <c r="Q84" s="3">
        <v>6</v>
      </c>
      <c r="R84" s="3">
        <v>102</v>
      </c>
      <c r="S84" s="3">
        <v>0.68</v>
      </c>
    </row>
    <row r="85" spans="1:19" hidden="1" x14ac:dyDescent="0.25">
      <c r="A85" s="2" t="s">
        <v>118</v>
      </c>
      <c r="B85" s="3" t="s">
        <v>133</v>
      </c>
      <c r="C85" s="2" t="s">
        <v>134</v>
      </c>
      <c r="D85" s="3">
        <v>47199587</v>
      </c>
      <c r="E85" s="2" t="s">
        <v>137</v>
      </c>
      <c r="F85" s="2" t="s">
        <v>36</v>
      </c>
      <c r="G85" s="2" t="s">
        <v>37</v>
      </c>
      <c r="H85" s="2" t="s">
        <v>25</v>
      </c>
      <c r="I85" s="3">
        <v>60</v>
      </c>
      <c r="J85" s="3">
        <v>60</v>
      </c>
      <c r="K85" s="3">
        <v>0</v>
      </c>
      <c r="L85" s="3">
        <v>0</v>
      </c>
      <c r="M85" s="3">
        <v>15</v>
      </c>
      <c r="N85" s="3">
        <v>15</v>
      </c>
      <c r="O85" s="3">
        <v>0</v>
      </c>
      <c r="P85" s="3">
        <v>0</v>
      </c>
      <c r="Q85" s="3">
        <v>6</v>
      </c>
      <c r="R85" s="3">
        <v>90</v>
      </c>
      <c r="S85" s="3">
        <v>0.67</v>
      </c>
    </row>
    <row r="86" spans="1:19" hidden="1" x14ac:dyDescent="0.25">
      <c r="A86" s="2" t="s">
        <v>118</v>
      </c>
      <c r="B86" s="3" t="s">
        <v>133</v>
      </c>
      <c r="C86" s="2" t="s">
        <v>134</v>
      </c>
      <c r="D86" s="3">
        <v>48357760</v>
      </c>
      <c r="E86" s="2" t="s">
        <v>145</v>
      </c>
      <c r="F86" s="2" t="s">
        <v>32</v>
      </c>
      <c r="G86" s="2" t="s">
        <v>32</v>
      </c>
      <c r="H86" s="2" t="s">
        <v>25</v>
      </c>
      <c r="I86" s="3">
        <v>197</v>
      </c>
      <c r="J86" s="3">
        <v>197</v>
      </c>
      <c r="K86" s="3">
        <v>0</v>
      </c>
      <c r="L86" s="3">
        <v>0</v>
      </c>
      <c r="M86" s="3">
        <v>18</v>
      </c>
      <c r="N86" s="3">
        <v>18</v>
      </c>
      <c r="O86" s="3">
        <v>0</v>
      </c>
      <c r="P86" s="3">
        <v>0</v>
      </c>
      <c r="Q86" s="3">
        <v>6</v>
      </c>
      <c r="R86" s="3">
        <v>108</v>
      </c>
      <c r="S86" s="3">
        <v>1.82</v>
      </c>
    </row>
    <row r="87" spans="1:19" hidden="1" x14ac:dyDescent="0.25">
      <c r="A87" s="2" t="s">
        <v>118</v>
      </c>
      <c r="B87" s="3" t="s">
        <v>133</v>
      </c>
      <c r="C87" s="2" t="s">
        <v>134</v>
      </c>
      <c r="D87" s="3">
        <v>10390398</v>
      </c>
      <c r="E87" s="2" t="s">
        <v>141</v>
      </c>
      <c r="F87" s="2" t="s">
        <v>32</v>
      </c>
      <c r="G87" s="2" t="s">
        <v>32</v>
      </c>
      <c r="H87" s="2" t="s">
        <v>25</v>
      </c>
      <c r="I87" s="3">
        <v>60</v>
      </c>
      <c r="J87" s="3">
        <v>60</v>
      </c>
      <c r="K87" s="3">
        <v>0</v>
      </c>
      <c r="L87" s="3">
        <v>0</v>
      </c>
      <c r="M87" s="3">
        <v>14</v>
      </c>
      <c r="N87" s="3">
        <v>14</v>
      </c>
      <c r="O87" s="3">
        <v>0</v>
      </c>
      <c r="P87" s="3">
        <v>0</v>
      </c>
      <c r="Q87" s="3">
        <v>6</v>
      </c>
      <c r="R87" s="3">
        <v>84</v>
      </c>
      <c r="S87" s="3">
        <v>0.71</v>
      </c>
    </row>
    <row r="88" spans="1:19" hidden="1" x14ac:dyDescent="0.25">
      <c r="A88" s="2" t="s">
        <v>118</v>
      </c>
      <c r="B88" s="3" t="s">
        <v>133</v>
      </c>
      <c r="C88" s="2" t="s">
        <v>134</v>
      </c>
      <c r="D88" s="3">
        <v>43261258</v>
      </c>
      <c r="E88" s="2" t="s">
        <v>138</v>
      </c>
      <c r="F88" s="2" t="s">
        <v>32</v>
      </c>
      <c r="G88" s="2" t="s">
        <v>32</v>
      </c>
      <c r="H88" s="2" t="s">
        <v>25</v>
      </c>
      <c r="I88" s="3">
        <v>36</v>
      </c>
      <c r="J88" s="3">
        <v>36</v>
      </c>
      <c r="K88" s="3">
        <v>0</v>
      </c>
      <c r="L88" s="3">
        <v>0</v>
      </c>
      <c r="M88" s="3">
        <v>6</v>
      </c>
      <c r="N88" s="3">
        <v>6</v>
      </c>
      <c r="O88" s="3">
        <v>0</v>
      </c>
      <c r="P88" s="3">
        <v>0</v>
      </c>
      <c r="Q88" s="3">
        <v>6</v>
      </c>
      <c r="R88" s="3">
        <v>36</v>
      </c>
      <c r="S88" s="3">
        <v>1</v>
      </c>
    </row>
    <row r="89" spans="1:19" hidden="1" x14ac:dyDescent="0.25">
      <c r="A89" s="2" t="s">
        <v>118</v>
      </c>
      <c r="B89" s="3" t="s">
        <v>133</v>
      </c>
      <c r="C89" s="2" t="s">
        <v>134</v>
      </c>
      <c r="D89" s="3">
        <v>47474684</v>
      </c>
      <c r="E89" s="2" t="s">
        <v>143</v>
      </c>
      <c r="F89" s="2" t="s">
        <v>32</v>
      </c>
      <c r="G89" s="2" t="s">
        <v>32</v>
      </c>
      <c r="H89" s="2" t="s">
        <v>25</v>
      </c>
      <c r="I89" s="3">
        <v>83</v>
      </c>
      <c r="J89" s="3">
        <v>83</v>
      </c>
      <c r="K89" s="3">
        <v>0</v>
      </c>
      <c r="L89" s="3">
        <v>0</v>
      </c>
      <c r="M89" s="3">
        <v>16</v>
      </c>
      <c r="N89" s="3">
        <v>16</v>
      </c>
      <c r="O89" s="3">
        <v>0</v>
      </c>
      <c r="P89" s="3">
        <v>0</v>
      </c>
      <c r="Q89" s="3">
        <v>6</v>
      </c>
      <c r="R89" s="3">
        <v>96</v>
      </c>
      <c r="S89" s="3">
        <v>0.86</v>
      </c>
    </row>
    <row r="90" spans="1:19" hidden="1" x14ac:dyDescent="0.25">
      <c r="A90" s="2" t="s">
        <v>118</v>
      </c>
      <c r="B90" s="3" t="s">
        <v>133</v>
      </c>
      <c r="C90" s="2" t="s">
        <v>134</v>
      </c>
      <c r="D90" s="3">
        <v>44830691</v>
      </c>
      <c r="E90" s="2" t="s">
        <v>146</v>
      </c>
      <c r="F90" s="2" t="s">
        <v>29</v>
      </c>
      <c r="G90" s="2" t="s">
        <v>30</v>
      </c>
      <c r="H90" s="2" t="s">
        <v>24</v>
      </c>
      <c r="I90" s="3">
        <v>126</v>
      </c>
      <c r="J90" s="3">
        <v>126</v>
      </c>
      <c r="K90" s="3">
        <v>0</v>
      </c>
      <c r="L90" s="3">
        <v>0</v>
      </c>
      <c r="M90" s="3">
        <v>20</v>
      </c>
      <c r="N90" s="3">
        <v>20</v>
      </c>
      <c r="O90" s="3">
        <v>0</v>
      </c>
      <c r="P90" s="3">
        <v>0</v>
      </c>
      <c r="Q90" s="3">
        <v>6</v>
      </c>
      <c r="R90" s="3">
        <v>120</v>
      </c>
      <c r="S90" s="3">
        <v>1.05</v>
      </c>
    </row>
  </sheetData>
  <autoFilter ref="A7:BM90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9"/>
  <sheetViews>
    <sheetView workbookViewId="0">
      <selection activeCell="A6" sqref="A6:S91"/>
    </sheetView>
  </sheetViews>
  <sheetFormatPr baseColWidth="10" defaultRowHeight="15" x14ac:dyDescent="0.25"/>
  <cols>
    <col min="1" max="1" width="28.57031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246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3" t="s">
        <v>10</v>
      </c>
      <c r="B7" s="143" t="s">
        <v>11</v>
      </c>
      <c r="C7" s="143" t="s">
        <v>12</v>
      </c>
      <c r="D7" s="143" t="s">
        <v>13</v>
      </c>
      <c r="E7" s="143" t="s">
        <v>14</v>
      </c>
      <c r="F7" s="143" t="s">
        <v>15</v>
      </c>
      <c r="G7" s="143" t="s">
        <v>16</v>
      </c>
      <c r="H7" s="143" t="s">
        <v>17</v>
      </c>
      <c r="I7" s="143" t="s">
        <v>18</v>
      </c>
      <c r="J7" s="143" t="s">
        <v>19</v>
      </c>
      <c r="K7" s="143" t="s">
        <v>20</v>
      </c>
      <c r="L7" s="143" t="s">
        <v>21</v>
      </c>
      <c r="M7" s="143" t="s">
        <v>18</v>
      </c>
      <c r="N7" s="143" t="s">
        <v>19</v>
      </c>
      <c r="O7" s="143" t="s">
        <v>20</v>
      </c>
      <c r="P7" s="143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 t="s">
        <v>46</v>
      </c>
      <c r="E8" s="2" t="s">
        <v>47</v>
      </c>
      <c r="F8" s="2" t="s">
        <v>33</v>
      </c>
      <c r="G8" s="2" t="s">
        <v>208</v>
      </c>
      <c r="H8" s="2" t="s">
        <v>25</v>
      </c>
      <c r="I8" s="3">
        <v>36</v>
      </c>
      <c r="J8" s="3">
        <v>14</v>
      </c>
      <c r="K8" s="3">
        <v>22</v>
      </c>
      <c r="L8" s="3">
        <v>0</v>
      </c>
      <c r="M8" s="3">
        <v>6</v>
      </c>
      <c r="N8" s="3">
        <v>2</v>
      </c>
      <c r="O8" s="3">
        <v>4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2" t="s">
        <v>41</v>
      </c>
      <c r="B9" s="3" t="s">
        <v>43</v>
      </c>
      <c r="C9" s="2" t="s">
        <v>44</v>
      </c>
      <c r="D9" s="3">
        <v>42738425</v>
      </c>
      <c r="E9" s="2" t="s">
        <v>49</v>
      </c>
      <c r="F9" s="2" t="s">
        <v>22</v>
      </c>
      <c r="G9" s="2" t="s">
        <v>23</v>
      </c>
      <c r="H9" s="2" t="s">
        <v>25</v>
      </c>
      <c r="I9" s="3">
        <v>105</v>
      </c>
      <c r="J9" s="3">
        <v>61</v>
      </c>
      <c r="K9" s="3">
        <v>44</v>
      </c>
      <c r="L9" s="3">
        <v>0</v>
      </c>
      <c r="M9" s="3">
        <v>15</v>
      </c>
      <c r="N9" s="3">
        <v>8</v>
      </c>
      <c r="O9" s="3">
        <v>7</v>
      </c>
      <c r="P9" s="3">
        <v>0</v>
      </c>
      <c r="Q9" s="3">
        <v>6</v>
      </c>
      <c r="R9" s="3">
        <v>90</v>
      </c>
      <c r="S9" s="3">
        <v>1.17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70670116</v>
      </c>
      <c r="E10" s="2" t="s">
        <v>54</v>
      </c>
      <c r="F10" s="2" t="s">
        <v>22</v>
      </c>
      <c r="G10" s="2" t="s">
        <v>23</v>
      </c>
      <c r="H10" s="2" t="s">
        <v>25</v>
      </c>
      <c r="I10" s="3">
        <v>134</v>
      </c>
      <c r="J10" s="3">
        <v>75</v>
      </c>
      <c r="K10" s="3">
        <v>59</v>
      </c>
      <c r="L10" s="3">
        <v>0</v>
      </c>
      <c r="M10" s="3">
        <v>16</v>
      </c>
      <c r="N10" s="3">
        <v>9</v>
      </c>
      <c r="O10" s="3">
        <v>7</v>
      </c>
      <c r="P10" s="3">
        <v>0</v>
      </c>
      <c r="Q10" s="3">
        <v>6</v>
      </c>
      <c r="R10" s="3">
        <v>96</v>
      </c>
      <c r="S10" s="3">
        <v>1.4</v>
      </c>
    </row>
    <row r="11" spans="1:19" hidden="1" x14ac:dyDescent="0.25">
      <c r="A11" s="2" t="s">
        <v>41</v>
      </c>
      <c r="B11" s="3" t="s">
        <v>43</v>
      </c>
      <c r="C11" s="2" t="s">
        <v>44</v>
      </c>
      <c r="D11" s="3">
        <v>44260048</v>
      </c>
      <c r="E11" s="2" t="s">
        <v>45</v>
      </c>
      <c r="F11" s="2" t="s">
        <v>26</v>
      </c>
      <c r="G11" s="2" t="s">
        <v>27</v>
      </c>
      <c r="H11" s="2" t="s">
        <v>25</v>
      </c>
      <c r="I11" s="3">
        <v>64</v>
      </c>
      <c r="J11" s="3">
        <v>47</v>
      </c>
      <c r="K11" s="3">
        <v>17</v>
      </c>
      <c r="L11" s="3">
        <v>0</v>
      </c>
      <c r="M11" s="3">
        <v>11</v>
      </c>
      <c r="N11" s="3">
        <v>8</v>
      </c>
      <c r="O11" s="3">
        <v>3</v>
      </c>
      <c r="P11" s="3">
        <v>0</v>
      </c>
      <c r="Q11" s="3">
        <v>6</v>
      </c>
      <c r="R11" s="3">
        <v>66</v>
      </c>
      <c r="S11" s="3">
        <v>0.97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>
        <v>47802021</v>
      </c>
      <c r="E12" s="2" t="s">
        <v>57</v>
      </c>
      <c r="F12" s="2" t="s">
        <v>26</v>
      </c>
      <c r="G12" s="2" t="s">
        <v>27</v>
      </c>
      <c r="H12" s="2" t="s">
        <v>24</v>
      </c>
      <c r="I12" s="3">
        <v>55</v>
      </c>
      <c r="J12" s="3">
        <v>23</v>
      </c>
      <c r="K12" s="3">
        <v>32</v>
      </c>
      <c r="L12" s="3">
        <v>0</v>
      </c>
      <c r="M12" s="3">
        <v>9</v>
      </c>
      <c r="N12" s="3">
        <v>3</v>
      </c>
      <c r="O12" s="3">
        <v>6</v>
      </c>
      <c r="P12" s="3">
        <v>0</v>
      </c>
      <c r="Q12" s="3">
        <v>6</v>
      </c>
      <c r="R12" s="3">
        <v>54</v>
      </c>
      <c r="S12" s="3">
        <v>1.02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22421343</v>
      </c>
      <c r="E13" s="2" t="s">
        <v>48</v>
      </c>
      <c r="F13" s="2" t="s">
        <v>26</v>
      </c>
      <c r="G13" s="2" t="s">
        <v>27</v>
      </c>
      <c r="H13" s="2" t="s">
        <v>25</v>
      </c>
      <c r="I13" s="3">
        <v>31</v>
      </c>
      <c r="J13" s="3">
        <v>21</v>
      </c>
      <c r="K13" s="3">
        <v>10</v>
      </c>
      <c r="L13" s="3">
        <v>0</v>
      </c>
      <c r="M13" s="3">
        <v>9</v>
      </c>
      <c r="N13" s="3">
        <v>6</v>
      </c>
      <c r="O13" s="3">
        <v>3</v>
      </c>
      <c r="P13" s="3">
        <v>0</v>
      </c>
      <c r="Q13" s="3">
        <v>6</v>
      </c>
      <c r="R13" s="3">
        <v>54</v>
      </c>
      <c r="S13" s="3">
        <v>0.56999999999999995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74851487</v>
      </c>
      <c r="E14" s="2" t="s">
        <v>241</v>
      </c>
      <c r="F14" s="2" t="s">
        <v>26</v>
      </c>
      <c r="G14" s="2" t="s">
        <v>27</v>
      </c>
      <c r="H14" s="2" t="s">
        <v>25</v>
      </c>
      <c r="I14" s="3">
        <v>51</v>
      </c>
      <c r="J14" s="3">
        <v>39</v>
      </c>
      <c r="K14" s="3">
        <v>12</v>
      </c>
      <c r="L14" s="3">
        <v>0</v>
      </c>
      <c r="M14" s="3">
        <v>10</v>
      </c>
      <c r="N14" s="3">
        <v>8</v>
      </c>
      <c r="O14" s="3">
        <v>2</v>
      </c>
      <c r="P14" s="3">
        <v>0</v>
      </c>
      <c r="Q14" s="3">
        <v>6</v>
      </c>
      <c r="R14" s="3">
        <v>60</v>
      </c>
      <c r="S14" s="3">
        <v>0.85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75364611</v>
      </c>
      <c r="E15" s="2" t="s">
        <v>56</v>
      </c>
      <c r="F15" s="2" t="s">
        <v>36</v>
      </c>
      <c r="G15" s="2" t="s">
        <v>37</v>
      </c>
      <c r="H15" s="2" t="s">
        <v>24</v>
      </c>
      <c r="I15" s="3">
        <v>54</v>
      </c>
      <c r="J15" s="3">
        <v>39</v>
      </c>
      <c r="K15" s="3">
        <v>15</v>
      </c>
      <c r="L15" s="3">
        <v>0</v>
      </c>
      <c r="M15" s="3">
        <v>12</v>
      </c>
      <c r="N15" s="3">
        <v>9</v>
      </c>
      <c r="O15" s="3">
        <v>3</v>
      </c>
      <c r="P15" s="3">
        <v>0</v>
      </c>
      <c r="Q15" s="3">
        <v>6</v>
      </c>
      <c r="R15" s="3">
        <v>72</v>
      </c>
      <c r="S15" s="3">
        <v>0.75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40370317</v>
      </c>
      <c r="E16" s="2" t="s">
        <v>59</v>
      </c>
      <c r="F16" s="2" t="s">
        <v>32</v>
      </c>
      <c r="G16" s="2" t="s">
        <v>32</v>
      </c>
      <c r="H16" s="2" t="s">
        <v>24</v>
      </c>
      <c r="I16" s="3">
        <v>65</v>
      </c>
      <c r="J16" s="3">
        <v>52</v>
      </c>
      <c r="K16" s="3">
        <v>13</v>
      </c>
      <c r="L16" s="3">
        <v>0</v>
      </c>
      <c r="M16" s="3">
        <v>12</v>
      </c>
      <c r="N16" s="3">
        <v>10</v>
      </c>
      <c r="O16" s="3">
        <v>2</v>
      </c>
      <c r="P16" s="3">
        <v>0</v>
      </c>
      <c r="Q16" s="3">
        <v>6</v>
      </c>
      <c r="R16" s="3">
        <v>72</v>
      </c>
      <c r="S16" s="3">
        <v>0.9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46975691</v>
      </c>
      <c r="E17" s="2" t="s">
        <v>50</v>
      </c>
      <c r="F17" s="2" t="s">
        <v>32</v>
      </c>
      <c r="G17" s="2" t="s">
        <v>32</v>
      </c>
      <c r="H17" s="2" t="s">
        <v>25</v>
      </c>
      <c r="I17" s="3">
        <v>68</v>
      </c>
      <c r="J17" s="3">
        <v>27</v>
      </c>
      <c r="K17" s="3">
        <v>41</v>
      </c>
      <c r="L17" s="3">
        <v>0</v>
      </c>
      <c r="M17" s="3">
        <v>10</v>
      </c>
      <c r="N17" s="3">
        <v>4</v>
      </c>
      <c r="O17" s="3">
        <v>6</v>
      </c>
      <c r="P17" s="3">
        <v>0</v>
      </c>
      <c r="Q17" s="3">
        <v>6</v>
      </c>
      <c r="R17" s="3">
        <v>60</v>
      </c>
      <c r="S17" s="3">
        <v>1.1299999999999999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25669275</v>
      </c>
      <c r="E18" s="2" t="s">
        <v>245</v>
      </c>
      <c r="F18" s="2" t="s">
        <v>32</v>
      </c>
      <c r="G18" s="2" t="s">
        <v>32</v>
      </c>
      <c r="H18" s="2" t="s">
        <v>24</v>
      </c>
      <c r="I18" s="3">
        <v>16</v>
      </c>
      <c r="J18" s="3">
        <v>16</v>
      </c>
      <c r="K18" s="3">
        <v>0</v>
      </c>
      <c r="L18" s="3">
        <v>0</v>
      </c>
      <c r="M18" s="3">
        <v>3</v>
      </c>
      <c r="N18" s="3">
        <v>3</v>
      </c>
      <c r="O18" s="3">
        <v>0</v>
      </c>
      <c r="P18" s="3">
        <v>0</v>
      </c>
      <c r="Q18" s="3">
        <v>6</v>
      </c>
      <c r="R18" s="3">
        <v>18</v>
      </c>
      <c r="S18" s="3">
        <v>0.89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45748147</v>
      </c>
      <c r="E19" s="2" t="s">
        <v>234</v>
      </c>
      <c r="F19" s="2" t="s">
        <v>32</v>
      </c>
      <c r="G19" s="2" t="s">
        <v>32</v>
      </c>
      <c r="H19" s="2" t="s">
        <v>25</v>
      </c>
      <c r="I19" s="3">
        <v>61</v>
      </c>
      <c r="J19" s="3">
        <v>41</v>
      </c>
      <c r="K19" s="3">
        <v>20</v>
      </c>
      <c r="L19" s="3">
        <v>0</v>
      </c>
      <c r="M19" s="3">
        <v>13</v>
      </c>
      <c r="N19" s="3">
        <v>8</v>
      </c>
      <c r="O19" s="3">
        <v>5</v>
      </c>
      <c r="P19" s="3">
        <v>0</v>
      </c>
      <c r="Q19" s="3">
        <v>6</v>
      </c>
      <c r="R19" s="3">
        <v>78</v>
      </c>
      <c r="S19" s="3">
        <v>0.78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41382188</v>
      </c>
      <c r="E20" s="2" t="s">
        <v>58</v>
      </c>
      <c r="F20" s="2" t="s">
        <v>32</v>
      </c>
      <c r="G20" s="2" t="s">
        <v>32</v>
      </c>
      <c r="H20" s="2" t="s">
        <v>24</v>
      </c>
      <c r="I20" s="3">
        <v>49</v>
      </c>
      <c r="J20" s="3">
        <v>18</v>
      </c>
      <c r="K20" s="3">
        <v>31</v>
      </c>
      <c r="L20" s="3">
        <v>0</v>
      </c>
      <c r="M20" s="3">
        <v>10</v>
      </c>
      <c r="N20" s="3">
        <v>4</v>
      </c>
      <c r="O20" s="3">
        <v>6</v>
      </c>
      <c r="P20" s="3">
        <v>0</v>
      </c>
      <c r="Q20" s="3">
        <v>6</v>
      </c>
      <c r="R20" s="3">
        <v>60</v>
      </c>
      <c r="S20" s="3">
        <v>0.82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45974435</v>
      </c>
      <c r="E21" s="2" t="s">
        <v>55</v>
      </c>
      <c r="F21" s="2" t="s">
        <v>32</v>
      </c>
      <c r="G21" s="2" t="s">
        <v>42</v>
      </c>
      <c r="H21" s="2" t="s">
        <v>40</v>
      </c>
      <c r="I21" s="3">
        <v>50</v>
      </c>
      <c r="J21" s="3">
        <v>18</v>
      </c>
      <c r="K21" s="3">
        <v>32</v>
      </c>
      <c r="L21" s="3">
        <v>0</v>
      </c>
      <c r="M21" s="3">
        <v>5</v>
      </c>
      <c r="N21" s="3">
        <v>3</v>
      </c>
      <c r="O21" s="3">
        <v>2</v>
      </c>
      <c r="P21" s="3">
        <v>0</v>
      </c>
      <c r="Q21" s="3">
        <v>6</v>
      </c>
      <c r="R21" s="3">
        <v>30</v>
      </c>
      <c r="S21" s="3">
        <v>1.67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72461096</v>
      </c>
      <c r="E22" s="2" t="s">
        <v>235</v>
      </c>
      <c r="F22" s="2" t="s">
        <v>32</v>
      </c>
      <c r="G22" s="2" t="s">
        <v>42</v>
      </c>
      <c r="H22" s="2" t="s">
        <v>25</v>
      </c>
      <c r="I22" s="3">
        <v>71</v>
      </c>
      <c r="J22" s="3">
        <v>52</v>
      </c>
      <c r="K22" s="3">
        <v>19</v>
      </c>
      <c r="L22" s="3">
        <v>0</v>
      </c>
      <c r="M22" s="3">
        <v>12</v>
      </c>
      <c r="N22" s="3">
        <v>9</v>
      </c>
      <c r="O22" s="3">
        <v>3</v>
      </c>
      <c r="P22" s="3">
        <v>0</v>
      </c>
      <c r="Q22" s="3">
        <v>6</v>
      </c>
      <c r="R22" s="3">
        <v>72</v>
      </c>
      <c r="S22" s="3">
        <v>0.99</v>
      </c>
    </row>
    <row r="23" spans="1:19" hidden="1" x14ac:dyDescent="0.25">
      <c r="A23" s="2" t="s">
        <v>41</v>
      </c>
      <c r="B23" s="3" t="s">
        <v>43</v>
      </c>
      <c r="C23" s="2" t="s">
        <v>44</v>
      </c>
      <c r="D23" s="3">
        <v>72877884</v>
      </c>
      <c r="E23" s="2" t="s">
        <v>216</v>
      </c>
      <c r="F23" s="2" t="s">
        <v>32</v>
      </c>
      <c r="G23" s="2" t="s">
        <v>42</v>
      </c>
      <c r="H23" s="2" t="s">
        <v>40</v>
      </c>
      <c r="I23" s="3">
        <v>27</v>
      </c>
      <c r="J23" s="3">
        <v>19</v>
      </c>
      <c r="K23" s="3">
        <v>8</v>
      </c>
      <c r="L23" s="3">
        <v>0</v>
      </c>
      <c r="M23" s="3">
        <v>7</v>
      </c>
      <c r="N23" s="3">
        <v>5</v>
      </c>
      <c r="O23" s="3">
        <v>2</v>
      </c>
      <c r="P23" s="3">
        <v>0</v>
      </c>
      <c r="Q23" s="3">
        <v>6</v>
      </c>
      <c r="R23" s="3">
        <v>42</v>
      </c>
      <c r="S23" s="3">
        <v>0.64</v>
      </c>
    </row>
    <row r="24" spans="1:19" hidden="1" x14ac:dyDescent="0.25">
      <c r="A24" s="2" t="s">
        <v>41</v>
      </c>
      <c r="B24" s="3" t="s">
        <v>43</v>
      </c>
      <c r="C24" s="2" t="s">
        <v>44</v>
      </c>
      <c r="D24" s="3">
        <v>45971350</v>
      </c>
      <c r="E24" s="2" t="s">
        <v>217</v>
      </c>
      <c r="F24" s="2" t="s">
        <v>32</v>
      </c>
      <c r="G24" s="2" t="s">
        <v>42</v>
      </c>
      <c r="H24" s="2" t="s">
        <v>40</v>
      </c>
      <c r="I24" s="3">
        <v>42</v>
      </c>
      <c r="J24" s="3">
        <v>28</v>
      </c>
      <c r="K24" s="3">
        <v>14</v>
      </c>
      <c r="L24" s="3">
        <v>0</v>
      </c>
      <c r="M24" s="3">
        <v>8</v>
      </c>
      <c r="N24" s="3">
        <v>5</v>
      </c>
      <c r="O24" s="3">
        <v>3</v>
      </c>
      <c r="P24" s="3">
        <v>0</v>
      </c>
      <c r="Q24" s="3">
        <v>6</v>
      </c>
      <c r="R24" s="3">
        <v>48</v>
      </c>
      <c r="S24" s="3">
        <v>0.88</v>
      </c>
    </row>
    <row r="25" spans="1:19" hidden="1" x14ac:dyDescent="0.25">
      <c r="A25" s="2" t="s">
        <v>41</v>
      </c>
      <c r="B25" s="3" t="s">
        <v>43</v>
      </c>
      <c r="C25" s="2" t="s">
        <v>44</v>
      </c>
      <c r="D25" s="3">
        <v>72261320</v>
      </c>
      <c r="E25" s="2" t="s">
        <v>53</v>
      </c>
      <c r="F25" s="2" t="s">
        <v>29</v>
      </c>
      <c r="G25" s="2" t="s">
        <v>30</v>
      </c>
      <c r="H25" s="2" t="s">
        <v>24</v>
      </c>
      <c r="I25" s="3">
        <v>44</v>
      </c>
      <c r="J25" s="3">
        <v>36</v>
      </c>
      <c r="K25" s="3">
        <v>8</v>
      </c>
      <c r="L25" s="3">
        <v>0</v>
      </c>
      <c r="M25" s="3">
        <v>8</v>
      </c>
      <c r="N25" s="3">
        <v>7</v>
      </c>
      <c r="O25" s="3">
        <v>1</v>
      </c>
      <c r="P25" s="3">
        <v>0</v>
      </c>
      <c r="Q25" s="3">
        <v>6</v>
      </c>
      <c r="R25" s="3">
        <v>48</v>
      </c>
      <c r="S25" s="3">
        <v>0.92</v>
      </c>
    </row>
    <row r="26" spans="1:19" hidden="1" x14ac:dyDescent="0.25">
      <c r="A26" s="2" t="s">
        <v>60</v>
      </c>
      <c r="B26" s="3" t="s">
        <v>65</v>
      </c>
      <c r="C26" s="2" t="s">
        <v>66</v>
      </c>
      <c r="D26" s="3">
        <v>46541716</v>
      </c>
      <c r="E26" s="2" t="s">
        <v>68</v>
      </c>
      <c r="F26" s="2" t="s">
        <v>33</v>
      </c>
      <c r="G26" s="2" t="s">
        <v>34</v>
      </c>
      <c r="H26" s="2" t="s">
        <v>31</v>
      </c>
      <c r="I26" s="3">
        <v>12</v>
      </c>
      <c r="J26" s="3">
        <v>12</v>
      </c>
      <c r="K26" s="3">
        <v>0</v>
      </c>
      <c r="L26" s="3">
        <v>0</v>
      </c>
      <c r="M26" s="3">
        <v>2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hidden="1" x14ac:dyDescent="0.25">
      <c r="A27" s="2" t="s">
        <v>60</v>
      </c>
      <c r="B27" s="3" t="s">
        <v>65</v>
      </c>
      <c r="C27" s="2" t="s">
        <v>66</v>
      </c>
      <c r="D27" s="3">
        <v>43585691</v>
      </c>
      <c r="E27" s="2" t="s">
        <v>64</v>
      </c>
      <c r="F27" s="2" t="s">
        <v>33</v>
      </c>
      <c r="G27" s="2" t="s">
        <v>208</v>
      </c>
      <c r="H27" s="2" t="s">
        <v>25</v>
      </c>
      <c r="I27" s="3">
        <v>84</v>
      </c>
      <c r="J27" s="3">
        <v>44</v>
      </c>
      <c r="K27" s="3">
        <v>40</v>
      </c>
      <c r="L27" s="3">
        <v>0</v>
      </c>
      <c r="M27" s="3">
        <v>14</v>
      </c>
      <c r="N27" s="3">
        <v>8</v>
      </c>
      <c r="O27" s="3">
        <v>6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2" t="s">
        <v>60</v>
      </c>
      <c r="B28" s="3" t="s">
        <v>65</v>
      </c>
      <c r="C28" s="2" t="s">
        <v>66</v>
      </c>
      <c r="D28" s="3">
        <v>40752338</v>
      </c>
      <c r="E28" s="2" t="s">
        <v>221</v>
      </c>
      <c r="F28" s="2" t="s">
        <v>22</v>
      </c>
      <c r="G28" s="2" t="s">
        <v>23</v>
      </c>
      <c r="H28" s="2" t="s">
        <v>25</v>
      </c>
      <c r="I28" s="3">
        <v>113</v>
      </c>
      <c r="J28" s="3">
        <v>66</v>
      </c>
      <c r="K28" s="3">
        <v>47</v>
      </c>
      <c r="L28" s="3">
        <v>0</v>
      </c>
      <c r="M28" s="3">
        <v>17</v>
      </c>
      <c r="N28" s="3">
        <v>9</v>
      </c>
      <c r="O28" s="3">
        <v>8</v>
      </c>
      <c r="P28" s="3">
        <v>0</v>
      </c>
      <c r="Q28" s="3">
        <v>6</v>
      </c>
      <c r="R28" s="3">
        <v>102</v>
      </c>
      <c r="S28" s="3">
        <v>1.1100000000000001</v>
      </c>
    </row>
    <row r="29" spans="1:19" x14ac:dyDescent="0.25">
      <c r="A29" s="2" t="s">
        <v>60</v>
      </c>
      <c r="B29" s="3" t="s">
        <v>65</v>
      </c>
      <c r="C29" s="2" t="s">
        <v>66</v>
      </c>
      <c r="D29" s="3">
        <v>45538877</v>
      </c>
      <c r="E29" s="2" t="s">
        <v>63</v>
      </c>
      <c r="F29" s="2" t="s">
        <v>22</v>
      </c>
      <c r="G29" s="2" t="s">
        <v>23</v>
      </c>
      <c r="H29" s="2" t="s">
        <v>25</v>
      </c>
      <c r="I29" s="3">
        <v>134</v>
      </c>
      <c r="J29" s="3">
        <v>93</v>
      </c>
      <c r="K29" s="3">
        <v>33</v>
      </c>
      <c r="L29" s="3">
        <v>8</v>
      </c>
      <c r="M29" s="3">
        <v>25</v>
      </c>
      <c r="N29" s="3">
        <v>13</v>
      </c>
      <c r="O29" s="3">
        <v>9</v>
      </c>
      <c r="P29" s="3">
        <v>3</v>
      </c>
      <c r="Q29" s="3">
        <v>6</v>
      </c>
      <c r="R29" s="3">
        <v>150</v>
      </c>
      <c r="S29" s="3">
        <v>0.89</v>
      </c>
    </row>
    <row r="30" spans="1:19" x14ac:dyDescent="0.25">
      <c r="A30" s="2" t="s">
        <v>60</v>
      </c>
      <c r="B30" s="3" t="s">
        <v>65</v>
      </c>
      <c r="C30" s="2" t="s">
        <v>66</v>
      </c>
      <c r="D30" s="3">
        <v>10130128</v>
      </c>
      <c r="E30" s="2" t="s">
        <v>73</v>
      </c>
      <c r="F30" s="2" t="s">
        <v>22</v>
      </c>
      <c r="G30" s="2" t="s">
        <v>23</v>
      </c>
      <c r="H30" s="2" t="s">
        <v>25</v>
      </c>
      <c r="I30" s="3">
        <v>147</v>
      </c>
      <c r="J30" s="3">
        <v>89</v>
      </c>
      <c r="K30" s="3">
        <v>58</v>
      </c>
      <c r="L30" s="3">
        <v>0</v>
      </c>
      <c r="M30" s="3">
        <v>16</v>
      </c>
      <c r="N30" s="3">
        <v>10</v>
      </c>
      <c r="O30" s="3">
        <v>6</v>
      </c>
      <c r="P30" s="3">
        <v>0</v>
      </c>
      <c r="Q30" s="3">
        <v>6</v>
      </c>
      <c r="R30" s="3">
        <v>96</v>
      </c>
      <c r="S30" s="3">
        <v>1.53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44811692</v>
      </c>
      <c r="E31" s="2" t="s">
        <v>82</v>
      </c>
      <c r="F31" s="2" t="s">
        <v>61</v>
      </c>
      <c r="G31" s="2" t="s">
        <v>62</v>
      </c>
      <c r="H31" s="2" t="s">
        <v>25</v>
      </c>
      <c r="I31" s="3">
        <v>42</v>
      </c>
      <c r="J31" s="3">
        <v>36</v>
      </c>
      <c r="K31" s="3">
        <v>6</v>
      </c>
      <c r="L31" s="3">
        <v>0</v>
      </c>
      <c r="M31" s="3">
        <v>8</v>
      </c>
      <c r="N31" s="3">
        <v>7</v>
      </c>
      <c r="O31" s="3">
        <v>1</v>
      </c>
      <c r="P31" s="3">
        <v>0</v>
      </c>
      <c r="Q31" s="3">
        <v>6</v>
      </c>
      <c r="R31" s="3">
        <v>48</v>
      </c>
      <c r="S31" s="3">
        <v>0.88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40470338</v>
      </c>
      <c r="E32" s="2" t="s">
        <v>69</v>
      </c>
      <c r="F32" s="2" t="s">
        <v>26</v>
      </c>
      <c r="G32" s="2" t="s">
        <v>27</v>
      </c>
      <c r="H32" s="2" t="s">
        <v>25</v>
      </c>
      <c r="I32" s="3">
        <v>15</v>
      </c>
      <c r="J32" s="3">
        <v>15</v>
      </c>
      <c r="K32" s="3">
        <v>0</v>
      </c>
      <c r="L32" s="3">
        <v>0</v>
      </c>
      <c r="M32" s="3">
        <v>2</v>
      </c>
      <c r="N32" s="3">
        <v>2</v>
      </c>
      <c r="O32" s="3">
        <v>0</v>
      </c>
      <c r="P32" s="3">
        <v>0</v>
      </c>
      <c r="Q32" s="3">
        <v>6</v>
      </c>
      <c r="R32" s="3">
        <v>12</v>
      </c>
      <c r="S32" s="3">
        <v>1.25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33430654</v>
      </c>
      <c r="E33" s="2" t="s">
        <v>81</v>
      </c>
      <c r="F33" s="2" t="s">
        <v>26</v>
      </c>
      <c r="G33" s="2" t="s">
        <v>27</v>
      </c>
      <c r="H33" s="2" t="s">
        <v>25</v>
      </c>
      <c r="I33" s="3">
        <v>58</v>
      </c>
      <c r="J33" s="3">
        <v>40</v>
      </c>
      <c r="K33" s="3">
        <v>18</v>
      </c>
      <c r="L33" s="3">
        <v>0</v>
      </c>
      <c r="M33" s="3">
        <v>10</v>
      </c>
      <c r="N33" s="3">
        <v>7</v>
      </c>
      <c r="O33" s="3">
        <v>3</v>
      </c>
      <c r="P33" s="3">
        <v>0</v>
      </c>
      <c r="Q33" s="3">
        <v>6</v>
      </c>
      <c r="R33" s="3">
        <v>60</v>
      </c>
      <c r="S33" s="3">
        <v>0.97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 t="s">
        <v>222</v>
      </c>
      <c r="E34" s="2" t="s">
        <v>223</v>
      </c>
      <c r="F34" s="2" t="s">
        <v>36</v>
      </c>
      <c r="G34" s="2" t="s">
        <v>224</v>
      </c>
      <c r="H34" s="2" t="s">
        <v>25</v>
      </c>
      <c r="I34" s="3">
        <v>75</v>
      </c>
      <c r="J34" s="3">
        <v>47</v>
      </c>
      <c r="K34" s="3">
        <v>28</v>
      </c>
      <c r="L34" s="3">
        <v>0</v>
      </c>
      <c r="M34" s="3">
        <v>15</v>
      </c>
      <c r="N34" s="3">
        <v>9</v>
      </c>
      <c r="O34" s="3">
        <v>6</v>
      </c>
      <c r="P34" s="3">
        <v>0</v>
      </c>
      <c r="Q34" s="3">
        <v>6</v>
      </c>
      <c r="R34" s="3">
        <v>90</v>
      </c>
      <c r="S34" s="3">
        <v>0.83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42703850</v>
      </c>
      <c r="E35" s="2" t="s">
        <v>79</v>
      </c>
      <c r="F35" s="2" t="s">
        <v>32</v>
      </c>
      <c r="G35" s="2" t="s">
        <v>32</v>
      </c>
      <c r="H35" s="2" t="s">
        <v>25</v>
      </c>
      <c r="I35" s="3">
        <v>69</v>
      </c>
      <c r="J35" s="3">
        <v>9</v>
      </c>
      <c r="K35" s="3">
        <v>60</v>
      </c>
      <c r="L35" s="3">
        <v>0</v>
      </c>
      <c r="M35" s="3">
        <v>14</v>
      </c>
      <c r="N35" s="3">
        <v>1</v>
      </c>
      <c r="O35" s="3">
        <v>13</v>
      </c>
      <c r="P35" s="3">
        <v>0</v>
      </c>
      <c r="Q35" s="3">
        <v>6</v>
      </c>
      <c r="R35" s="3">
        <v>84</v>
      </c>
      <c r="S35" s="3">
        <v>0.82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25738336</v>
      </c>
      <c r="E36" s="2" t="s">
        <v>70</v>
      </c>
      <c r="F36" s="2" t="s">
        <v>32</v>
      </c>
      <c r="G36" s="2" t="s">
        <v>32</v>
      </c>
      <c r="H36" s="2" t="s">
        <v>25</v>
      </c>
      <c r="I36" s="3">
        <v>84</v>
      </c>
      <c r="J36" s="3">
        <v>69</v>
      </c>
      <c r="K36" s="3">
        <v>15</v>
      </c>
      <c r="L36" s="3">
        <v>0</v>
      </c>
      <c r="M36" s="3">
        <v>11</v>
      </c>
      <c r="N36" s="3">
        <v>9</v>
      </c>
      <c r="O36" s="3">
        <v>2</v>
      </c>
      <c r="P36" s="3">
        <v>0</v>
      </c>
      <c r="Q36" s="3">
        <v>6</v>
      </c>
      <c r="R36" s="3">
        <v>66</v>
      </c>
      <c r="S36" s="3">
        <v>1.27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48081311</v>
      </c>
      <c r="E37" s="2" t="s">
        <v>76</v>
      </c>
      <c r="F37" s="2" t="s">
        <v>32</v>
      </c>
      <c r="G37" s="2" t="s">
        <v>32</v>
      </c>
      <c r="H37" s="2" t="s">
        <v>25</v>
      </c>
      <c r="I37" s="3">
        <v>29</v>
      </c>
      <c r="J37" s="3">
        <v>26</v>
      </c>
      <c r="K37" s="3">
        <v>3</v>
      </c>
      <c r="L37" s="3">
        <v>0</v>
      </c>
      <c r="M37" s="3">
        <v>11</v>
      </c>
      <c r="N37" s="3">
        <v>10</v>
      </c>
      <c r="O37" s="3">
        <v>1</v>
      </c>
      <c r="P37" s="3">
        <v>0</v>
      </c>
      <c r="Q37" s="3">
        <v>6</v>
      </c>
      <c r="R37" s="3">
        <v>66</v>
      </c>
      <c r="S37" s="3">
        <v>0.44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25827903</v>
      </c>
      <c r="E38" s="2" t="s">
        <v>218</v>
      </c>
      <c r="F38" s="2" t="s">
        <v>32</v>
      </c>
      <c r="G38" s="2" t="s">
        <v>32</v>
      </c>
      <c r="H38" s="2" t="s">
        <v>40</v>
      </c>
      <c r="I38" s="3">
        <v>35</v>
      </c>
      <c r="J38" s="3">
        <v>26</v>
      </c>
      <c r="K38" s="3">
        <v>9</v>
      </c>
      <c r="L38" s="3">
        <v>0</v>
      </c>
      <c r="M38" s="3">
        <v>9</v>
      </c>
      <c r="N38" s="3">
        <v>6</v>
      </c>
      <c r="O38" s="3">
        <v>3</v>
      </c>
      <c r="P38" s="3">
        <v>0</v>
      </c>
      <c r="Q38" s="3">
        <v>6</v>
      </c>
      <c r="R38" s="3">
        <v>54</v>
      </c>
      <c r="S38" s="3">
        <v>0.65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25753587</v>
      </c>
      <c r="E39" s="2" t="s">
        <v>74</v>
      </c>
      <c r="F39" s="2" t="s">
        <v>32</v>
      </c>
      <c r="G39" s="2" t="s">
        <v>32</v>
      </c>
      <c r="H39" s="2" t="s">
        <v>40</v>
      </c>
      <c r="I39" s="3">
        <v>25</v>
      </c>
      <c r="J39" s="3">
        <v>25</v>
      </c>
      <c r="K39" s="3">
        <v>0</v>
      </c>
      <c r="L39" s="3">
        <v>0</v>
      </c>
      <c r="M39" s="3">
        <v>7</v>
      </c>
      <c r="N39" s="3">
        <v>7</v>
      </c>
      <c r="O39" s="3">
        <v>0</v>
      </c>
      <c r="P39" s="3">
        <v>0</v>
      </c>
      <c r="Q39" s="3">
        <v>6</v>
      </c>
      <c r="R39" s="3">
        <v>42</v>
      </c>
      <c r="S39" s="3">
        <v>0.6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>
        <v>72979781</v>
      </c>
      <c r="E40" s="2" t="s">
        <v>236</v>
      </c>
      <c r="F40" s="2" t="s">
        <v>32</v>
      </c>
      <c r="G40" s="2" t="s">
        <v>32</v>
      </c>
      <c r="H40" s="2" t="s">
        <v>40</v>
      </c>
      <c r="I40" s="3">
        <v>3</v>
      </c>
      <c r="J40" s="3">
        <v>3</v>
      </c>
      <c r="K40" s="3">
        <v>0</v>
      </c>
      <c r="L40" s="3">
        <v>0</v>
      </c>
      <c r="M40" s="3">
        <v>2</v>
      </c>
      <c r="N40" s="3">
        <v>2</v>
      </c>
      <c r="O40" s="3">
        <v>0</v>
      </c>
      <c r="P40" s="3">
        <v>0</v>
      </c>
      <c r="Q40" s="3">
        <v>6</v>
      </c>
      <c r="R40" s="3">
        <v>12</v>
      </c>
      <c r="S40" s="3">
        <v>0.25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>
        <v>44076641</v>
      </c>
      <c r="E41" s="2" t="s">
        <v>78</v>
      </c>
      <c r="F41" s="2" t="s">
        <v>32</v>
      </c>
      <c r="G41" s="2" t="s">
        <v>32</v>
      </c>
      <c r="H41" s="2" t="s">
        <v>25</v>
      </c>
      <c r="I41" s="3">
        <v>130</v>
      </c>
      <c r="J41" s="3">
        <v>96</v>
      </c>
      <c r="K41" s="3">
        <v>34</v>
      </c>
      <c r="L41" s="3">
        <v>0</v>
      </c>
      <c r="M41" s="3">
        <v>19</v>
      </c>
      <c r="N41" s="3">
        <v>13</v>
      </c>
      <c r="O41" s="3">
        <v>6</v>
      </c>
      <c r="P41" s="3">
        <v>0</v>
      </c>
      <c r="Q41" s="3">
        <v>6</v>
      </c>
      <c r="R41" s="3">
        <v>114</v>
      </c>
      <c r="S41" s="3">
        <v>1.1399999999999999</v>
      </c>
    </row>
    <row r="42" spans="1:19" hidden="1" x14ac:dyDescent="0.25">
      <c r="A42" s="2" t="s">
        <v>60</v>
      </c>
      <c r="B42" s="3" t="s">
        <v>65</v>
      </c>
      <c r="C42" s="2" t="s">
        <v>66</v>
      </c>
      <c r="D42" s="3" t="s">
        <v>197</v>
      </c>
      <c r="E42" s="2" t="s">
        <v>198</v>
      </c>
      <c r="F42" s="2" t="s">
        <v>32</v>
      </c>
      <c r="G42" s="2" t="s">
        <v>32</v>
      </c>
      <c r="H42" s="2" t="s">
        <v>25</v>
      </c>
      <c r="I42" s="3">
        <v>89</v>
      </c>
      <c r="J42" s="3">
        <v>54</v>
      </c>
      <c r="K42" s="3">
        <v>35</v>
      </c>
      <c r="L42" s="3">
        <v>0</v>
      </c>
      <c r="M42" s="3">
        <v>13</v>
      </c>
      <c r="N42" s="3">
        <v>8</v>
      </c>
      <c r="O42" s="3">
        <v>5</v>
      </c>
      <c r="P42" s="3">
        <v>0</v>
      </c>
      <c r="Q42" s="3">
        <v>6</v>
      </c>
      <c r="R42" s="3">
        <v>78</v>
      </c>
      <c r="S42" s="3">
        <v>1.1399999999999999</v>
      </c>
    </row>
    <row r="43" spans="1:19" hidden="1" x14ac:dyDescent="0.25">
      <c r="A43" s="2" t="s">
        <v>60</v>
      </c>
      <c r="B43" s="3" t="s">
        <v>65</v>
      </c>
      <c r="C43" s="2" t="s">
        <v>66</v>
      </c>
      <c r="D43" s="3">
        <v>73382044</v>
      </c>
      <c r="E43" s="2" t="s">
        <v>219</v>
      </c>
      <c r="F43" s="2" t="s">
        <v>29</v>
      </c>
      <c r="G43" s="2" t="s">
        <v>30</v>
      </c>
      <c r="H43" s="2" t="s">
        <v>40</v>
      </c>
      <c r="I43" s="3">
        <v>43</v>
      </c>
      <c r="J43" s="3">
        <v>43</v>
      </c>
      <c r="K43" s="3">
        <v>0</v>
      </c>
      <c r="L43" s="3">
        <v>0</v>
      </c>
      <c r="M43" s="3">
        <v>9</v>
      </c>
      <c r="N43" s="3">
        <v>9</v>
      </c>
      <c r="O43" s="3">
        <v>0</v>
      </c>
      <c r="P43" s="3">
        <v>0</v>
      </c>
      <c r="Q43" s="3">
        <v>6</v>
      </c>
      <c r="R43" s="3">
        <v>54</v>
      </c>
      <c r="S43" s="3">
        <v>0.8</v>
      </c>
    </row>
    <row r="44" spans="1:19" hidden="1" x14ac:dyDescent="0.25">
      <c r="A44" s="2" t="s">
        <v>60</v>
      </c>
      <c r="B44" s="3" t="s">
        <v>65</v>
      </c>
      <c r="C44" s="2" t="s">
        <v>66</v>
      </c>
      <c r="D44" s="3">
        <v>43837836</v>
      </c>
      <c r="E44" s="2" t="s">
        <v>80</v>
      </c>
      <c r="F44" s="2" t="s">
        <v>29</v>
      </c>
      <c r="G44" s="2" t="s">
        <v>30</v>
      </c>
      <c r="H44" s="2" t="s">
        <v>25</v>
      </c>
      <c r="I44" s="3">
        <v>41</v>
      </c>
      <c r="J44" s="3">
        <v>30</v>
      </c>
      <c r="K44" s="3">
        <v>11</v>
      </c>
      <c r="L44" s="3">
        <v>0</v>
      </c>
      <c r="M44" s="3">
        <v>8</v>
      </c>
      <c r="N44" s="3">
        <v>5</v>
      </c>
      <c r="O44" s="3">
        <v>3</v>
      </c>
      <c r="P44" s="3">
        <v>0</v>
      </c>
      <c r="Q44" s="3">
        <v>6</v>
      </c>
      <c r="R44" s="3">
        <v>48</v>
      </c>
      <c r="S44" s="3">
        <v>0.85</v>
      </c>
    </row>
    <row r="45" spans="1:19" x14ac:dyDescent="0.25">
      <c r="A45" s="2" t="s">
        <v>60</v>
      </c>
      <c r="B45" s="3" t="s">
        <v>83</v>
      </c>
      <c r="C45" s="2" t="s">
        <v>84</v>
      </c>
      <c r="D45" s="3" t="s">
        <v>90</v>
      </c>
      <c r="E45" s="2" t="s">
        <v>91</v>
      </c>
      <c r="F45" s="2" t="s">
        <v>22</v>
      </c>
      <c r="G45" s="2" t="s">
        <v>23</v>
      </c>
      <c r="H45" s="2" t="s">
        <v>25</v>
      </c>
      <c r="I45" s="3">
        <v>112</v>
      </c>
      <c r="J45" s="3">
        <v>46</v>
      </c>
      <c r="K45" s="3">
        <v>66</v>
      </c>
      <c r="L45" s="3">
        <v>0</v>
      </c>
      <c r="M45" s="3">
        <v>18</v>
      </c>
      <c r="N45" s="3">
        <v>8</v>
      </c>
      <c r="O45" s="3">
        <v>10</v>
      </c>
      <c r="P45" s="3">
        <v>0</v>
      </c>
      <c r="Q45" s="3">
        <v>6</v>
      </c>
      <c r="R45" s="3">
        <v>108</v>
      </c>
      <c r="S45" s="3">
        <v>1.04</v>
      </c>
    </row>
    <row r="46" spans="1:19" x14ac:dyDescent="0.25">
      <c r="A46" s="2" t="s">
        <v>60</v>
      </c>
      <c r="B46" s="3" t="s">
        <v>83</v>
      </c>
      <c r="C46" s="2" t="s">
        <v>84</v>
      </c>
      <c r="D46" s="3">
        <v>45631540</v>
      </c>
      <c r="E46" s="2" t="s">
        <v>89</v>
      </c>
      <c r="F46" s="2" t="s">
        <v>22</v>
      </c>
      <c r="G46" s="2" t="s">
        <v>35</v>
      </c>
      <c r="H46" s="2" t="s">
        <v>25</v>
      </c>
      <c r="I46" s="3">
        <v>132</v>
      </c>
      <c r="J46" s="3">
        <v>77</v>
      </c>
      <c r="K46" s="3">
        <v>55</v>
      </c>
      <c r="L46" s="3">
        <v>0</v>
      </c>
      <c r="M46" s="3">
        <v>20</v>
      </c>
      <c r="N46" s="3">
        <v>12</v>
      </c>
      <c r="O46" s="3">
        <v>8</v>
      </c>
      <c r="P46" s="3">
        <v>0</v>
      </c>
      <c r="Q46" s="3">
        <v>6</v>
      </c>
      <c r="R46" s="3">
        <v>120</v>
      </c>
      <c r="S46" s="3">
        <v>1.1000000000000001</v>
      </c>
    </row>
    <row r="47" spans="1:19" x14ac:dyDescent="0.25">
      <c r="A47" s="2" t="s">
        <v>60</v>
      </c>
      <c r="B47" s="3" t="s">
        <v>83</v>
      </c>
      <c r="C47" s="2" t="s">
        <v>84</v>
      </c>
      <c r="D47" s="3">
        <v>43924652</v>
      </c>
      <c r="E47" s="2" t="s">
        <v>104</v>
      </c>
      <c r="F47" s="2" t="s">
        <v>22</v>
      </c>
      <c r="G47" s="2" t="s">
        <v>28</v>
      </c>
      <c r="H47" s="2" t="s">
        <v>25</v>
      </c>
      <c r="I47" s="3">
        <v>73</v>
      </c>
      <c r="J47" s="3">
        <v>46</v>
      </c>
      <c r="K47" s="3">
        <v>27</v>
      </c>
      <c r="L47" s="3">
        <v>0</v>
      </c>
      <c r="M47" s="3">
        <v>10</v>
      </c>
      <c r="N47" s="3">
        <v>6</v>
      </c>
      <c r="O47" s="3">
        <v>4</v>
      </c>
      <c r="P47" s="3">
        <v>0</v>
      </c>
      <c r="Q47" s="3">
        <v>6</v>
      </c>
      <c r="R47" s="3">
        <v>60</v>
      </c>
      <c r="S47" s="3">
        <v>1.22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25826607</v>
      </c>
      <c r="E48" s="2" t="s">
        <v>210</v>
      </c>
      <c r="F48" s="2" t="s">
        <v>61</v>
      </c>
      <c r="G48" s="2" t="s">
        <v>62</v>
      </c>
      <c r="H48" s="2" t="s">
        <v>24</v>
      </c>
      <c r="I48" s="3">
        <v>4</v>
      </c>
      <c r="J48" s="3">
        <v>4</v>
      </c>
      <c r="K48" s="3">
        <v>0</v>
      </c>
      <c r="L48" s="3">
        <v>0</v>
      </c>
      <c r="M48" s="3">
        <v>2</v>
      </c>
      <c r="N48" s="3">
        <v>2</v>
      </c>
      <c r="O48" s="3">
        <v>0</v>
      </c>
      <c r="P48" s="3">
        <v>0</v>
      </c>
      <c r="Q48" s="3">
        <v>6</v>
      </c>
      <c r="R48" s="3">
        <v>12</v>
      </c>
      <c r="S48" s="3">
        <v>0.33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40470338</v>
      </c>
      <c r="E49" s="2" t="s">
        <v>69</v>
      </c>
      <c r="F49" s="2" t="s">
        <v>26</v>
      </c>
      <c r="G49" s="2" t="s">
        <v>27</v>
      </c>
      <c r="H49" s="2" t="s">
        <v>25</v>
      </c>
      <c r="I49" s="3">
        <v>67</v>
      </c>
      <c r="J49" s="3">
        <v>35</v>
      </c>
      <c r="K49" s="3">
        <v>32</v>
      </c>
      <c r="L49" s="3">
        <v>0</v>
      </c>
      <c r="M49" s="3">
        <v>15</v>
      </c>
      <c r="N49" s="3">
        <v>8</v>
      </c>
      <c r="O49" s="3">
        <v>7</v>
      </c>
      <c r="P49" s="3">
        <v>0</v>
      </c>
      <c r="Q49" s="3">
        <v>6</v>
      </c>
      <c r="R49" s="3">
        <v>90</v>
      </c>
      <c r="S49" s="3">
        <v>0.74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42996690</v>
      </c>
      <c r="E50" s="2" t="s">
        <v>87</v>
      </c>
      <c r="F50" s="2" t="s">
        <v>26</v>
      </c>
      <c r="G50" s="2" t="s">
        <v>27</v>
      </c>
      <c r="H50" s="2" t="s">
        <v>25</v>
      </c>
      <c r="I50" s="3">
        <v>81</v>
      </c>
      <c r="J50" s="3">
        <v>52</v>
      </c>
      <c r="K50" s="3">
        <v>29</v>
      </c>
      <c r="L50" s="3">
        <v>0</v>
      </c>
      <c r="M50" s="3">
        <v>14</v>
      </c>
      <c r="N50" s="3">
        <v>9</v>
      </c>
      <c r="O50" s="3">
        <v>5</v>
      </c>
      <c r="P50" s="3">
        <v>0</v>
      </c>
      <c r="Q50" s="3">
        <v>6</v>
      </c>
      <c r="R50" s="3">
        <v>84</v>
      </c>
      <c r="S50" s="3">
        <v>0.96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42412963</v>
      </c>
      <c r="E51" s="2" t="s">
        <v>93</v>
      </c>
      <c r="F51" s="2" t="s">
        <v>26</v>
      </c>
      <c r="G51" s="2" t="s">
        <v>27</v>
      </c>
      <c r="H51" s="2" t="s">
        <v>25</v>
      </c>
      <c r="I51" s="3">
        <v>103</v>
      </c>
      <c r="J51" s="3">
        <v>51</v>
      </c>
      <c r="K51" s="3">
        <v>52</v>
      </c>
      <c r="L51" s="3">
        <v>0</v>
      </c>
      <c r="M51" s="3">
        <v>17</v>
      </c>
      <c r="N51" s="3">
        <v>9</v>
      </c>
      <c r="O51" s="3">
        <v>8</v>
      </c>
      <c r="P51" s="3">
        <v>0</v>
      </c>
      <c r="Q51" s="3">
        <v>6</v>
      </c>
      <c r="R51" s="3">
        <v>102</v>
      </c>
      <c r="S51" s="3">
        <v>1.01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42137326</v>
      </c>
      <c r="E52" s="2" t="s">
        <v>94</v>
      </c>
      <c r="F52" s="2" t="s">
        <v>26</v>
      </c>
      <c r="G52" s="2" t="s">
        <v>27</v>
      </c>
      <c r="H52" s="2" t="s">
        <v>25</v>
      </c>
      <c r="I52" s="3">
        <v>117</v>
      </c>
      <c r="J52" s="3">
        <v>79</v>
      </c>
      <c r="K52" s="3">
        <v>38</v>
      </c>
      <c r="L52" s="3">
        <v>0</v>
      </c>
      <c r="M52" s="3">
        <v>18</v>
      </c>
      <c r="N52" s="3">
        <v>9</v>
      </c>
      <c r="O52" s="3">
        <v>9</v>
      </c>
      <c r="P52" s="3">
        <v>0</v>
      </c>
      <c r="Q52" s="3">
        <v>6</v>
      </c>
      <c r="R52" s="3">
        <v>108</v>
      </c>
      <c r="S52" s="3">
        <v>1.08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40254262</v>
      </c>
      <c r="E53" s="2" t="s">
        <v>149</v>
      </c>
      <c r="F53" s="2" t="s">
        <v>36</v>
      </c>
      <c r="G53" s="2" t="s">
        <v>37</v>
      </c>
      <c r="H53" s="2" t="s">
        <v>25</v>
      </c>
      <c r="I53" s="3">
        <v>96</v>
      </c>
      <c r="J53" s="3">
        <v>64</v>
      </c>
      <c r="K53" s="3">
        <v>32</v>
      </c>
      <c r="L53" s="3">
        <v>0</v>
      </c>
      <c r="M53" s="3">
        <v>19</v>
      </c>
      <c r="N53" s="3">
        <v>11</v>
      </c>
      <c r="O53" s="3">
        <v>8</v>
      </c>
      <c r="P53" s="3">
        <v>0</v>
      </c>
      <c r="Q53" s="3">
        <v>6</v>
      </c>
      <c r="R53" s="3">
        <v>114</v>
      </c>
      <c r="S53" s="3">
        <v>0.84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>
        <v>70065674</v>
      </c>
      <c r="E54" s="2" t="s">
        <v>103</v>
      </c>
      <c r="F54" s="2" t="s">
        <v>32</v>
      </c>
      <c r="G54" s="2" t="s">
        <v>32</v>
      </c>
      <c r="H54" s="2" t="s">
        <v>25</v>
      </c>
      <c r="I54" s="3">
        <v>67</v>
      </c>
      <c r="J54" s="3">
        <v>36</v>
      </c>
      <c r="K54" s="3">
        <v>31</v>
      </c>
      <c r="L54" s="3">
        <v>0</v>
      </c>
      <c r="M54" s="3">
        <v>17</v>
      </c>
      <c r="N54" s="3">
        <v>10</v>
      </c>
      <c r="O54" s="3">
        <v>7</v>
      </c>
      <c r="P54" s="3">
        <v>0</v>
      </c>
      <c r="Q54" s="3">
        <v>6</v>
      </c>
      <c r="R54" s="3">
        <v>102</v>
      </c>
      <c r="S54" s="3">
        <v>0.66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45196849</v>
      </c>
      <c r="E55" s="2" t="s">
        <v>102</v>
      </c>
      <c r="F55" s="2" t="s">
        <v>32</v>
      </c>
      <c r="G55" s="2" t="s">
        <v>32</v>
      </c>
      <c r="H55" s="2" t="s">
        <v>25</v>
      </c>
      <c r="I55" s="3">
        <v>81</v>
      </c>
      <c r="J55" s="3">
        <v>47</v>
      </c>
      <c r="K55" s="3">
        <v>34</v>
      </c>
      <c r="L55" s="3">
        <v>0</v>
      </c>
      <c r="M55" s="3">
        <v>20</v>
      </c>
      <c r="N55" s="3">
        <v>13</v>
      </c>
      <c r="O55" s="3">
        <v>7</v>
      </c>
      <c r="P55" s="3">
        <v>0</v>
      </c>
      <c r="Q55" s="3">
        <v>6</v>
      </c>
      <c r="R55" s="3">
        <v>120</v>
      </c>
      <c r="S55" s="3">
        <v>0.68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72873384</v>
      </c>
      <c r="E56" s="2" t="s">
        <v>88</v>
      </c>
      <c r="F56" s="2" t="s">
        <v>32</v>
      </c>
      <c r="G56" s="2" t="s">
        <v>32</v>
      </c>
      <c r="H56" s="2" t="s">
        <v>25</v>
      </c>
      <c r="I56" s="3">
        <v>105</v>
      </c>
      <c r="J56" s="3">
        <v>34</v>
      </c>
      <c r="K56" s="3">
        <v>71</v>
      </c>
      <c r="L56" s="3">
        <v>0</v>
      </c>
      <c r="M56" s="3">
        <v>20</v>
      </c>
      <c r="N56" s="3">
        <v>8</v>
      </c>
      <c r="O56" s="3">
        <v>12</v>
      </c>
      <c r="P56" s="3">
        <v>0</v>
      </c>
      <c r="Q56" s="3">
        <v>6</v>
      </c>
      <c r="R56" s="3">
        <v>120</v>
      </c>
      <c r="S56" s="3">
        <v>0.88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41359096</v>
      </c>
      <c r="E57" s="2" t="s">
        <v>101</v>
      </c>
      <c r="F57" s="2" t="s">
        <v>32</v>
      </c>
      <c r="G57" s="2" t="s">
        <v>32</v>
      </c>
      <c r="H57" s="2" t="s">
        <v>25</v>
      </c>
      <c r="I57" s="3">
        <v>18</v>
      </c>
      <c r="J57" s="3">
        <v>10</v>
      </c>
      <c r="K57" s="3">
        <v>8</v>
      </c>
      <c r="L57" s="3">
        <v>0</v>
      </c>
      <c r="M57" s="3">
        <v>10</v>
      </c>
      <c r="N57" s="3">
        <v>8</v>
      </c>
      <c r="O57" s="3">
        <v>2</v>
      </c>
      <c r="P57" s="3">
        <v>0</v>
      </c>
      <c r="Q57" s="3">
        <v>6</v>
      </c>
      <c r="R57" s="3">
        <v>60</v>
      </c>
      <c r="S57" s="3">
        <v>0.3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41571735</v>
      </c>
      <c r="E58" s="2" t="s">
        <v>85</v>
      </c>
      <c r="F58" s="2" t="s">
        <v>32</v>
      </c>
      <c r="G58" s="2" t="s">
        <v>32</v>
      </c>
      <c r="H58" s="2" t="s">
        <v>25</v>
      </c>
      <c r="I58" s="3">
        <v>138</v>
      </c>
      <c r="J58" s="3">
        <v>101</v>
      </c>
      <c r="K58" s="3">
        <v>37</v>
      </c>
      <c r="L58" s="3">
        <v>0</v>
      </c>
      <c r="M58" s="3">
        <v>18</v>
      </c>
      <c r="N58" s="3">
        <v>10</v>
      </c>
      <c r="O58" s="3">
        <v>8</v>
      </c>
      <c r="P58" s="3">
        <v>0</v>
      </c>
      <c r="Q58" s="3">
        <v>6</v>
      </c>
      <c r="R58" s="3">
        <v>108</v>
      </c>
      <c r="S58" s="3">
        <v>1.28</v>
      </c>
    </row>
    <row r="59" spans="1:19" hidden="1" x14ac:dyDescent="0.25">
      <c r="A59" s="2" t="s">
        <v>60</v>
      </c>
      <c r="B59" s="3" t="s">
        <v>83</v>
      </c>
      <c r="C59" s="2" t="s">
        <v>84</v>
      </c>
      <c r="D59" s="3" t="s">
        <v>95</v>
      </c>
      <c r="E59" s="2" t="s">
        <v>96</v>
      </c>
      <c r="F59" s="2" t="s">
        <v>32</v>
      </c>
      <c r="G59" s="2" t="s">
        <v>32</v>
      </c>
      <c r="H59" s="2" t="s">
        <v>25</v>
      </c>
      <c r="I59" s="3">
        <v>113</v>
      </c>
      <c r="J59" s="3">
        <v>84</v>
      </c>
      <c r="K59" s="3">
        <v>29</v>
      </c>
      <c r="L59" s="3">
        <v>0</v>
      </c>
      <c r="M59" s="3">
        <v>19</v>
      </c>
      <c r="N59" s="3">
        <v>15</v>
      </c>
      <c r="O59" s="3">
        <v>4</v>
      </c>
      <c r="P59" s="3">
        <v>0</v>
      </c>
      <c r="Q59" s="3">
        <v>6</v>
      </c>
      <c r="R59" s="3">
        <v>114</v>
      </c>
      <c r="S59" s="3">
        <v>0.99</v>
      </c>
    </row>
    <row r="60" spans="1:19" hidden="1" x14ac:dyDescent="0.25">
      <c r="A60" s="2" t="s">
        <v>60</v>
      </c>
      <c r="B60" s="3" t="s">
        <v>83</v>
      </c>
      <c r="C60" s="2" t="s">
        <v>84</v>
      </c>
      <c r="D60" s="3">
        <v>73327688</v>
      </c>
      <c r="E60" s="2" t="s">
        <v>99</v>
      </c>
      <c r="F60" s="2" t="s">
        <v>32</v>
      </c>
      <c r="G60" s="2" t="s">
        <v>32</v>
      </c>
      <c r="H60" s="2" t="s">
        <v>25</v>
      </c>
      <c r="I60" s="3">
        <v>101</v>
      </c>
      <c r="J60" s="3">
        <v>48</v>
      </c>
      <c r="K60" s="3">
        <v>53</v>
      </c>
      <c r="L60" s="3">
        <v>0</v>
      </c>
      <c r="M60" s="3">
        <v>16</v>
      </c>
      <c r="N60" s="3">
        <v>7</v>
      </c>
      <c r="O60" s="3">
        <v>9</v>
      </c>
      <c r="P60" s="3">
        <v>0</v>
      </c>
      <c r="Q60" s="3">
        <v>6</v>
      </c>
      <c r="R60" s="3">
        <v>96</v>
      </c>
      <c r="S60" s="3">
        <v>1.05</v>
      </c>
    </row>
    <row r="61" spans="1:19" hidden="1" x14ac:dyDescent="0.25">
      <c r="A61" s="2" t="s">
        <v>60</v>
      </c>
      <c r="B61" s="3" t="s">
        <v>83</v>
      </c>
      <c r="C61" s="2" t="s">
        <v>84</v>
      </c>
      <c r="D61" s="3">
        <v>46336215</v>
      </c>
      <c r="E61" s="2" t="s">
        <v>52</v>
      </c>
      <c r="F61" s="2" t="s">
        <v>32</v>
      </c>
      <c r="G61" s="2" t="s">
        <v>32</v>
      </c>
      <c r="H61" s="2" t="s">
        <v>25</v>
      </c>
      <c r="I61" s="3">
        <v>77</v>
      </c>
      <c r="J61" s="3">
        <v>39</v>
      </c>
      <c r="K61" s="3">
        <v>38</v>
      </c>
      <c r="L61" s="3">
        <v>0</v>
      </c>
      <c r="M61" s="3">
        <v>18</v>
      </c>
      <c r="N61" s="3">
        <v>9</v>
      </c>
      <c r="O61" s="3">
        <v>9</v>
      </c>
      <c r="P61" s="3">
        <v>0</v>
      </c>
      <c r="Q61" s="3">
        <v>6</v>
      </c>
      <c r="R61" s="3">
        <v>108</v>
      </c>
      <c r="S61" s="3">
        <v>0.71</v>
      </c>
    </row>
    <row r="62" spans="1:19" hidden="1" x14ac:dyDescent="0.25">
      <c r="A62" s="2" t="s">
        <v>60</v>
      </c>
      <c r="B62" s="3" t="s">
        <v>83</v>
      </c>
      <c r="C62" s="2" t="s">
        <v>84</v>
      </c>
      <c r="D62" s="3">
        <v>42324298</v>
      </c>
      <c r="E62" s="2" t="s">
        <v>92</v>
      </c>
      <c r="F62" s="2" t="s">
        <v>29</v>
      </c>
      <c r="G62" s="2" t="s">
        <v>30</v>
      </c>
      <c r="H62" s="2" t="s">
        <v>25</v>
      </c>
      <c r="I62" s="3">
        <v>111</v>
      </c>
      <c r="J62" s="3">
        <v>67</v>
      </c>
      <c r="K62" s="3">
        <v>44</v>
      </c>
      <c r="L62" s="3">
        <v>0</v>
      </c>
      <c r="M62" s="3">
        <v>17</v>
      </c>
      <c r="N62" s="3">
        <v>10</v>
      </c>
      <c r="O62" s="3">
        <v>7</v>
      </c>
      <c r="P62" s="3">
        <v>0</v>
      </c>
      <c r="Q62" s="3">
        <v>6</v>
      </c>
      <c r="R62" s="3">
        <v>102</v>
      </c>
      <c r="S62" s="3">
        <v>1.0900000000000001</v>
      </c>
    </row>
    <row r="63" spans="1:19" hidden="1" x14ac:dyDescent="0.25">
      <c r="A63" s="2" t="s">
        <v>60</v>
      </c>
      <c r="B63" s="3" t="s">
        <v>83</v>
      </c>
      <c r="C63" s="2" t="s">
        <v>84</v>
      </c>
      <c r="D63" s="3">
        <v>46987996</v>
      </c>
      <c r="E63" s="2" t="s">
        <v>86</v>
      </c>
      <c r="F63" s="2" t="s">
        <v>29</v>
      </c>
      <c r="G63" s="2" t="s">
        <v>30</v>
      </c>
      <c r="H63" s="2" t="s">
        <v>25</v>
      </c>
      <c r="I63" s="3">
        <v>86</v>
      </c>
      <c r="J63" s="3">
        <v>55</v>
      </c>
      <c r="K63" s="3">
        <v>31</v>
      </c>
      <c r="L63" s="3">
        <v>0</v>
      </c>
      <c r="M63" s="3">
        <v>14</v>
      </c>
      <c r="N63" s="3">
        <v>8</v>
      </c>
      <c r="O63" s="3">
        <v>6</v>
      </c>
      <c r="P63" s="3">
        <v>0</v>
      </c>
      <c r="Q63" s="3">
        <v>6</v>
      </c>
      <c r="R63" s="3">
        <v>84</v>
      </c>
      <c r="S63" s="3">
        <v>1.02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42677047</v>
      </c>
      <c r="E64" s="2" t="s">
        <v>227</v>
      </c>
      <c r="F64" s="2" t="s">
        <v>33</v>
      </c>
      <c r="G64" s="2" t="s">
        <v>228</v>
      </c>
      <c r="H64" s="2" t="s">
        <v>31</v>
      </c>
      <c r="I64" s="3">
        <v>45</v>
      </c>
      <c r="J64" s="3">
        <v>35</v>
      </c>
      <c r="K64" s="3">
        <v>10</v>
      </c>
      <c r="L64" s="3">
        <v>0</v>
      </c>
      <c r="M64" s="3">
        <v>9</v>
      </c>
      <c r="N64" s="3">
        <v>7</v>
      </c>
      <c r="O64" s="3">
        <v>2</v>
      </c>
      <c r="P64" s="3">
        <v>0</v>
      </c>
      <c r="Q64" s="3">
        <v>0</v>
      </c>
      <c r="R64" s="3">
        <v>0</v>
      </c>
      <c r="S64" s="3">
        <v>0</v>
      </c>
    </row>
    <row r="65" spans="1:19" x14ac:dyDescent="0.25">
      <c r="A65" s="2" t="s">
        <v>60</v>
      </c>
      <c r="B65" s="3" t="s">
        <v>105</v>
      </c>
      <c r="C65" s="2" t="s">
        <v>106</v>
      </c>
      <c r="D65" s="3">
        <v>41930459</v>
      </c>
      <c r="E65" s="2" t="s">
        <v>114</v>
      </c>
      <c r="F65" s="2" t="s">
        <v>22</v>
      </c>
      <c r="G65" s="2" t="s">
        <v>35</v>
      </c>
      <c r="H65" s="2" t="s">
        <v>25</v>
      </c>
      <c r="I65" s="3">
        <v>105</v>
      </c>
      <c r="J65" s="3">
        <v>97</v>
      </c>
      <c r="K65" s="3">
        <v>8</v>
      </c>
      <c r="L65" s="3">
        <v>0</v>
      </c>
      <c r="M65" s="3">
        <v>19</v>
      </c>
      <c r="N65" s="3">
        <v>17</v>
      </c>
      <c r="O65" s="3">
        <v>2</v>
      </c>
      <c r="P65" s="3">
        <v>0</v>
      </c>
      <c r="Q65" s="3">
        <v>6</v>
      </c>
      <c r="R65" s="3">
        <v>114</v>
      </c>
      <c r="S65" s="3">
        <v>0.92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44388969</v>
      </c>
      <c r="E66" s="2" t="s">
        <v>113</v>
      </c>
      <c r="F66" s="2" t="s">
        <v>61</v>
      </c>
      <c r="G66" s="2" t="s">
        <v>62</v>
      </c>
      <c r="H66" s="2" t="s">
        <v>25</v>
      </c>
      <c r="I66" s="3">
        <v>14</v>
      </c>
      <c r="J66" s="3">
        <v>10</v>
      </c>
      <c r="K66" s="3">
        <v>4</v>
      </c>
      <c r="L66" s="3">
        <v>0</v>
      </c>
      <c r="M66" s="3">
        <v>7</v>
      </c>
      <c r="N66" s="3">
        <v>4</v>
      </c>
      <c r="O66" s="3">
        <v>3</v>
      </c>
      <c r="P66" s="3">
        <v>0</v>
      </c>
      <c r="Q66" s="3">
        <v>6</v>
      </c>
      <c r="R66" s="3">
        <v>42</v>
      </c>
      <c r="S66" s="3">
        <v>0.33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42561620</v>
      </c>
      <c r="E67" s="2" t="s">
        <v>116</v>
      </c>
      <c r="F67" s="2" t="s">
        <v>26</v>
      </c>
      <c r="G67" s="2" t="s">
        <v>27</v>
      </c>
      <c r="H67" s="2" t="s">
        <v>25</v>
      </c>
      <c r="I67" s="3">
        <v>31</v>
      </c>
      <c r="J67" s="3">
        <v>21</v>
      </c>
      <c r="K67" s="3">
        <v>10</v>
      </c>
      <c r="L67" s="3">
        <v>0</v>
      </c>
      <c r="M67" s="3">
        <v>13</v>
      </c>
      <c r="N67" s="3">
        <v>9</v>
      </c>
      <c r="O67" s="3">
        <v>4</v>
      </c>
      <c r="P67" s="3">
        <v>0</v>
      </c>
      <c r="Q67" s="3">
        <v>6</v>
      </c>
      <c r="R67" s="3">
        <v>78</v>
      </c>
      <c r="S67" s="3">
        <v>0.4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44653070</v>
      </c>
      <c r="E68" s="2" t="s">
        <v>108</v>
      </c>
      <c r="F68" s="2" t="s">
        <v>26</v>
      </c>
      <c r="G68" s="2" t="s">
        <v>27</v>
      </c>
      <c r="H68" s="2" t="s">
        <v>25</v>
      </c>
      <c r="I68" s="3">
        <v>27</v>
      </c>
      <c r="J68" s="3">
        <v>20</v>
      </c>
      <c r="K68" s="3">
        <v>7</v>
      </c>
      <c r="L68" s="3">
        <v>0</v>
      </c>
      <c r="M68" s="3">
        <v>12</v>
      </c>
      <c r="N68" s="3">
        <v>9</v>
      </c>
      <c r="O68" s="3">
        <v>3</v>
      </c>
      <c r="P68" s="3">
        <v>0</v>
      </c>
      <c r="Q68" s="3">
        <v>6</v>
      </c>
      <c r="R68" s="3">
        <v>72</v>
      </c>
      <c r="S68" s="3">
        <v>0.38</v>
      </c>
    </row>
    <row r="69" spans="1:19" hidden="1" x14ac:dyDescent="0.25">
      <c r="A69" s="2" t="s">
        <v>60</v>
      </c>
      <c r="B69" s="3" t="s">
        <v>105</v>
      </c>
      <c r="C69" s="2" t="s">
        <v>106</v>
      </c>
      <c r="D69" s="3" t="s">
        <v>242</v>
      </c>
      <c r="E69" s="2" t="s">
        <v>243</v>
      </c>
      <c r="F69" s="2" t="s">
        <v>32</v>
      </c>
      <c r="G69" s="2" t="s">
        <v>32</v>
      </c>
      <c r="H69" s="2" t="s">
        <v>25</v>
      </c>
      <c r="I69" s="3">
        <v>92</v>
      </c>
      <c r="J69" s="3">
        <v>61</v>
      </c>
      <c r="K69" s="3">
        <v>31</v>
      </c>
      <c r="L69" s="3">
        <v>0</v>
      </c>
      <c r="M69" s="3">
        <v>16</v>
      </c>
      <c r="N69" s="3">
        <v>11</v>
      </c>
      <c r="O69" s="3">
        <v>5</v>
      </c>
      <c r="P69" s="3">
        <v>0</v>
      </c>
      <c r="Q69" s="3">
        <v>6</v>
      </c>
      <c r="R69" s="3">
        <v>96</v>
      </c>
      <c r="S69" s="3">
        <v>0.96</v>
      </c>
    </row>
    <row r="70" spans="1:19" hidden="1" x14ac:dyDescent="0.25">
      <c r="A70" s="2" t="s">
        <v>60</v>
      </c>
      <c r="B70" s="3" t="s">
        <v>105</v>
      </c>
      <c r="C70" s="2" t="s">
        <v>106</v>
      </c>
      <c r="D70" s="3">
        <v>41768422</v>
      </c>
      <c r="E70" s="2" t="s">
        <v>107</v>
      </c>
      <c r="F70" s="2" t="s">
        <v>32</v>
      </c>
      <c r="G70" s="2" t="s">
        <v>32</v>
      </c>
      <c r="H70" s="2" t="s">
        <v>25</v>
      </c>
      <c r="I70" s="3">
        <v>84</v>
      </c>
      <c r="J70" s="3">
        <v>67</v>
      </c>
      <c r="K70" s="3">
        <v>17</v>
      </c>
      <c r="L70" s="3">
        <v>0</v>
      </c>
      <c r="M70" s="3">
        <v>17</v>
      </c>
      <c r="N70" s="3">
        <v>14</v>
      </c>
      <c r="O70" s="3">
        <v>3</v>
      </c>
      <c r="P70" s="3">
        <v>0</v>
      </c>
      <c r="Q70" s="3">
        <v>6</v>
      </c>
      <c r="R70" s="3">
        <v>102</v>
      </c>
      <c r="S70" s="3">
        <v>0.82</v>
      </c>
    </row>
    <row r="71" spans="1:19" hidden="1" x14ac:dyDescent="0.25">
      <c r="A71" s="2" t="s">
        <v>60</v>
      </c>
      <c r="B71" s="3" t="s">
        <v>105</v>
      </c>
      <c r="C71" s="2" t="s">
        <v>106</v>
      </c>
      <c r="D71" s="3">
        <v>42159980</v>
      </c>
      <c r="E71" s="2" t="s">
        <v>75</v>
      </c>
      <c r="F71" s="2" t="s">
        <v>32</v>
      </c>
      <c r="G71" s="2" t="s">
        <v>32</v>
      </c>
      <c r="H71" s="2" t="s">
        <v>25</v>
      </c>
      <c r="I71" s="3">
        <v>50</v>
      </c>
      <c r="J71" s="3">
        <v>26</v>
      </c>
      <c r="K71" s="3">
        <v>24</v>
      </c>
      <c r="L71" s="3">
        <v>0</v>
      </c>
      <c r="M71" s="3">
        <v>18</v>
      </c>
      <c r="N71" s="3">
        <v>12</v>
      </c>
      <c r="O71" s="3">
        <v>6</v>
      </c>
      <c r="P71" s="3">
        <v>0</v>
      </c>
      <c r="Q71" s="3">
        <v>6</v>
      </c>
      <c r="R71" s="3">
        <v>108</v>
      </c>
      <c r="S71" s="3">
        <v>0.46</v>
      </c>
    </row>
    <row r="72" spans="1:19" hidden="1" x14ac:dyDescent="0.25">
      <c r="A72" s="2" t="s">
        <v>60</v>
      </c>
      <c r="B72" s="3" t="s">
        <v>105</v>
      </c>
      <c r="C72" s="2" t="s">
        <v>106</v>
      </c>
      <c r="D72" s="3">
        <v>43807793</v>
      </c>
      <c r="E72" s="2" t="s">
        <v>237</v>
      </c>
      <c r="F72" s="2" t="s">
        <v>32</v>
      </c>
      <c r="G72" s="2" t="s">
        <v>32</v>
      </c>
      <c r="H72" s="2" t="s">
        <v>25</v>
      </c>
      <c r="I72" s="3">
        <v>1</v>
      </c>
      <c r="J72" s="3">
        <v>1</v>
      </c>
      <c r="K72" s="3">
        <v>0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6</v>
      </c>
      <c r="R72" s="3">
        <v>6</v>
      </c>
      <c r="S72" s="3">
        <v>0.17</v>
      </c>
    </row>
    <row r="73" spans="1:19" hidden="1" x14ac:dyDescent="0.25">
      <c r="A73" s="2" t="s">
        <v>60</v>
      </c>
      <c r="B73" s="3" t="s">
        <v>105</v>
      </c>
      <c r="C73" s="2" t="s">
        <v>106</v>
      </c>
      <c r="D73" s="3">
        <v>42782172</v>
      </c>
      <c r="E73" s="2" t="s">
        <v>111</v>
      </c>
      <c r="F73" s="2" t="s">
        <v>32</v>
      </c>
      <c r="G73" s="2" t="s">
        <v>32</v>
      </c>
      <c r="H73" s="2" t="s">
        <v>25</v>
      </c>
      <c r="I73" s="3">
        <v>112</v>
      </c>
      <c r="J73" s="3">
        <v>80</v>
      </c>
      <c r="K73" s="3">
        <v>32</v>
      </c>
      <c r="L73" s="3">
        <v>0</v>
      </c>
      <c r="M73" s="3">
        <v>19</v>
      </c>
      <c r="N73" s="3">
        <v>14</v>
      </c>
      <c r="O73" s="3">
        <v>5</v>
      </c>
      <c r="P73" s="3">
        <v>0</v>
      </c>
      <c r="Q73" s="3">
        <v>6</v>
      </c>
      <c r="R73" s="3">
        <v>114</v>
      </c>
      <c r="S73" s="3">
        <v>0.98</v>
      </c>
    </row>
    <row r="74" spans="1:19" hidden="1" x14ac:dyDescent="0.25">
      <c r="A74" s="2" t="s">
        <v>60</v>
      </c>
      <c r="B74" s="3" t="s">
        <v>105</v>
      </c>
      <c r="C74" s="2" t="s">
        <v>106</v>
      </c>
      <c r="D74" s="3">
        <v>10200222</v>
      </c>
      <c r="E74" s="2" t="s">
        <v>115</v>
      </c>
      <c r="F74" s="2" t="s">
        <v>32</v>
      </c>
      <c r="G74" s="2" t="s">
        <v>32</v>
      </c>
      <c r="H74" s="2" t="s">
        <v>25</v>
      </c>
      <c r="I74" s="3">
        <v>87</v>
      </c>
      <c r="J74" s="3">
        <v>41</v>
      </c>
      <c r="K74" s="3">
        <v>46</v>
      </c>
      <c r="L74" s="3">
        <v>0</v>
      </c>
      <c r="M74" s="3">
        <v>17</v>
      </c>
      <c r="N74" s="3">
        <v>9</v>
      </c>
      <c r="O74" s="3">
        <v>8</v>
      </c>
      <c r="P74" s="3">
        <v>0</v>
      </c>
      <c r="Q74" s="3">
        <v>6</v>
      </c>
      <c r="R74" s="3">
        <v>102</v>
      </c>
      <c r="S74" s="3">
        <v>0.85</v>
      </c>
    </row>
    <row r="75" spans="1:19" hidden="1" x14ac:dyDescent="0.25">
      <c r="A75" s="2" t="s">
        <v>60</v>
      </c>
      <c r="B75" s="3" t="s">
        <v>105</v>
      </c>
      <c r="C75" s="2" t="s">
        <v>106</v>
      </c>
      <c r="D75" s="3">
        <v>43837836</v>
      </c>
      <c r="E75" s="2" t="s">
        <v>80</v>
      </c>
      <c r="F75" s="2" t="s">
        <v>29</v>
      </c>
      <c r="G75" s="2" t="s">
        <v>30</v>
      </c>
      <c r="H75" s="2" t="s">
        <v>25</v>
      </c>
      <c r="I75" s="3">
        <v>8</v>
      </c>
      <c r="J75" s="3">
        <v>8</v>
      </c>
      <c r="K75" s="3">
        <v>0</v>
      </c>
      <c r="L75" s="3">
        <v>0</v>
      </c>
      <c r="M75" s="3">
        <v>2</v>
      </c>
      <c r="N75" s="3">
        <v>2</v>
      </c>
      <c r="O75" s="3">
        <v>0</v>
      </c>
      <c r="P75" s="3">
        <v>0</v>
      </c>
      <c r="Q75" s="3">
        <v>6</v>
      </c>
      <c r="R75" s="3">
        <v>12</v>
      </c>
      <c r="S75" s="3">
        <v>0.67</v>
      </c>
    </row>
    <row r="76" spans="1:19" x14ac:dyDescent="0.25">
      <c r="A76" s="2" t="s">
        <v>118</v>
      </c>
      <c r="B76" s="3" t="s">
        <v>119</v>
      </c>
      <c r="C76" s="2" t="s">
        <v>120</v>
      </c>
      <c r="D76" s="3">
        <v>44877059</v>
      </c>
      <c r="E76" s="2" t="s">
        <v>229</v>
      </c>
      <c r="F76" s="2" t="s">
        <v>22</v>
      </c>
      <c r="G76" s="2" t="s">
        <v>230</v>
      </c>
      <c r="H76" s="2" t="s">
        <v>25</v>
      </c>
      <c r="I76" s="3">
        <v>247</v>
      </c>
      <c r="J76" s="3">
        <v>247</v>
      </c>
      <c r="K76" s="3">
        <v>0</v>
      </c>
      <c r="L76" s="3">
        <v>0</v>
      </c>
      <c r="M76" s="3">
        <v>20</v>
      </c>
      <c r="N76" s="3">
        <v>20</v>
      </c>
      <c r="O76" s="3">
        <v>0</v>
      </c>
      <c r="P76" s="3">
        <v>0</v>
      </c>
      <c r="Q76" s="3">
        <v>6</v>
      </c>
      <c r="R76" s="3">
        <v>120</v>
      </c>
      <c r="S76" s="3">
        <v>2.06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>
        <v>43543405</v>
      </c>
      <c r="E77" s="2" t="s">
        <v>150</v>
      </c>
      <c r="F77" s="2" t="s">
        <v>61</v>
      </c>
      <c r="G77" s="2" t="s">
        <v>62</v>
      </c>
      <c r="H77" s="2" t="s">
        <v>25</v>
      </c>
      <c r="I77" s="3">
        <v>64</v>
      </c>
      <c r="J77" s="3">
        <v>64</v>
      </c>
      <c r="K77" s="3">
        <v>0</v>
      </c>
      <c r="L77" s="3">
        <v>0</v>
      </c>
      <c r="M77" s="3">
        <v>7</v>
      </c>
      <c r="N77" s="3">
        <v>7</v>
      </c>
      <c r="O77" s="3">
        <v>0</v>
      </c>
      <c r="P77" s="3">
        <v>0</v>
      </c>
      <c r="Q77" s="3">
        <v>6</v>
      </c>
      <c r="R77" s="3">
        <v>42</v>
      </c>
      <c r="S77" s="3">
        <v>1.52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71477649</v>
      </c>
      <c r="E78" s="2" t="s">
        <v>131</v>
      </c>
      <c r="F78" s="2" t="s">
        <v>26</v>
      </c>
      <c r="G78" s="2" t="s">
        <v>27</v>
      </c>
      <c r="H78" s="2" t="s">
        <v>25</v>
      </c>
      <c r="I78" s="3">
        <v>110</v>
      </c>
      <c r="J78" s="3">
        <v>110</v>
      </c>
      <c r="K78" s="3">
        <v>0</v>
      </c>
      <c r="L78" s="3">
        <v>0</v>
      </c>
      <c r="M78" s="3">
        <v>17</v>
      </c>
      <c r="N78" s="3">
        <v>17</v>
      </c>
      <c r="O78" s="3">
        <v>0</v>
      </c>
      <c r="P78" s="3">
        <v>0</v>
      </c>
      <c r="Q78" s="3">
        <v>6</v>
      </c>
      <c r="R78" s="3">
        <v>102</v>
      </c>
      <c r="S78" s="3">
        <v>1.08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47814576</v>
      </c>
      <c r="E79" s="2" t="s">
        <v>121</v>
      </c>
      <c r="F79" s="2" t="s">
        <v>26</v>
      </c>
      <c r="G79" s="2" t="s">
        <v>27</v>
      </c>
      <c r="H79" s="2" t="s">
        <v>25</v>
      </c>
      <c r="I79" s="3">
        <v>112</v>
      </c>
      <c r="J79" s="3">
        <v>112</v>
      </c>
      <c r="K79" s="3">
        <v>0</v>
      </c>
      <c r="L79" s="3">
        <v>0</v>
      </c>
      <c r="M79" s="3">
        <v>17</v>
      </c>
      <c r="N79" s="3">
        <v>17</v>
      </c>
      <c r="O79" s="3">
        <v>0</v>
      </c>
      <c r="P79" s="3">
        <v>0</v>
      </c>
      <c r="Q79" s="3">
        <v>6</v>
      </c>
      <c r="R79" s="3">
        <v>102</v>
      </c>
      <c r="S79" s="3">
        <v>1.1000000000000001</v>
      </c>
    </row>
    <row r="80" spans="1:19" hidden="1" x14ac:dyDescent="0.25">
      <c r="A80" s="2" t="s">
        <v>118</v>
      </c>
      <c r="B80" s="3" t="s">
        <v>119</v>
      </c>
      <c r="C80" s="2" t="s">
        <v>120</v>
      </c>
      <c r="D80" s="3">
        <v>41858541</v>
      </c>
      <c r="E80" s="2" t="s">
        <v>122</v>
      </c>
      <c r="F80" s="2" t="s">
        <v>26</v>
      </c>
      <c r="G80" s="2" t="s">
        <v>27</v>
      </c>
      <c r="H80" s="2" t="s">
        <v>25</v>
      </c>
      <c r="I80" s="3">
        <v>127</v>
      </c>
      <c r="J80" s="3">
        <v>127</v>
      </c>
      <c r="K80" s="3">
        <v>0</v>
      </c>
      <c r="L80" s="3">
        <v>0</v>
      </c>
      <c r="M80" s="3">
        <v>18</v>
      </c>
      <c r="N80" s="3">
        <v>18</v>
      </c>
      <c r="O80" s="3">
        <v>0</v>
      </c>
      <c r="P80" s="3">
        <v>0</v>
      </c>
      <c r="Q80" s="3">
        <v>6</v>
      </c>
      <c r="R80" s="3">
        <v>108</v>
      </c>
      <c r="S80" s="3">
        <v>1.18</v>
      </c>
    </row>
    <row r="81" spans="1:19" hidden="1" x14ac:dyDescent="0.25">
      <c r="A81" s="2" t="s">
        <v>118</v>
      </c>
      <c r="B81" s="3" t="s">
        <v>119</v>
      </c>
      <c r="C81" s="2" t="s">
        <v>120</v>
      </c>
      <c r="D81" s="3">
        <v>44670205</v>
      </c>
      <c r="E81" s="2" t="s">
        <v>123</v>
      </c>
      <c r="F81" s="2" t="s">
        <v>26</v>
      </c>
      <c r="G81" s="2" t="s">
        <v>27</v>
      </c>
      <c r="H81" s="2" t="s">
        <v>25</v>
      </c>
      <c r="I81" s="3">
        <v>44</v>
      </c>
      <c r="J81" s="3">
        <v>44</v>
      </c>
      <c r="K81" s="3">
        <v>0</v>
      </c>
      <c r="L81" s="3">
        <v>0</v>
      </c>
      <c r="M81" s="3">
        <v>7</v>
      </c>
      <c r="N81" s="3">
        <v>7</v>
      </c>
      <c r="O81" s="3">
        <v>0</v>
      </c>
      <c r="P81" s="3">
        <v>0</v>
      </c>
      <c r="Q81" s="3">
        <v>6</v>
      </c>
      <c r="R81" s="3">
        <v>42</v>
      </c>
      <c r="S81" s="3">
        <v>1.05</v>
      </c>
    </row>
    <row r="82" spans="1:19" hidden="1" x14ac:dyDescent="0.25">
      <c r="A82" s="2" t="s">
        <v>118</v>
      </c>
      <c r="B82" s="3" t="s">
        <v>119</v>
      </c>
      <c r="C82" s="2" t="s">
        <v>120</v>
      </c>
      <c r="D82" s="3">
        <v>10085324</v>
      </c>
      <c r="E82" s="2" t="s">
        <v>124</v>
      </c>
      <c r="F82" s="2" t="s">
        <v>36</v>
      </c>
      <c r="G82" s="2" t="s">
        <v>37</v>
      </c>
      <c r="H82" s="2" t="s">
        <v>25</v>
      </c>
      <c r="I82" s="3">
        <v>58</v>
      </c>
      <c r="J82" s="3">
        <v>58</v>
      </c>
      <c r="K82" s="3">
        <v>0</v>
      </c>
      <c r="L82" s="3">
        <v>0</v>
      </c>
      <c r="M82" s="3">
        <v>10</v>
      </c>
      <c r="N82" s="3">
        <v>10</v>
      </c>
      <c r="O82" s="3">
        <v>0</v>
      </c>
      <c r="P82" s="3">
        <v>0</v>
      </c>
      <c r="Q82" s="3">
        <v>6</v>
      </c>
      <c r="R82" s="3">
        <v>60</v>
      </c>
      <c r="S82" s="3">
        <v>0.97</v>
      </c>
    </row>
    <row r="83" spans="1:19" hidden="1" x14ac:dyDescent="0.25">
      <c r="A83" s="2" t="s">
        <v>118</v>
      </c>
      <c r="B83" s="3" t="s">
        <v>119</v>
      </c>
      <c r="C83" s="2" t="s">
        <v>120</v>
      </c>
      <c r="D83" s="3">
        <v>46486746</v>
      </c>
      <c r="E83" s="2" t="s">
        <v>132</v>
      </c>
      <c r="F83" s="2" t="s">
        <v>32</v>
      </c>
      <c r="G83" s="2" t="s">
        <v>32</v>
      </c>
      <c r="H83" s="2" t="s">
        <v>25</v>
      </c>
      <c r="I83" s="3">
        <v>137</v>
      </c>
      <c r="J83" s="3">
        <v>137</v>
      </c>
      <c r="K83" s="3">
        <v>0</v>
      </c>
      <c r="L83" s="3">
        <v>0</v>
      </c>
      <c r="M83" s="3">
        <v>18</v>
      </c>
      <c r="N83" s="3">
        <v>18</v>
      </c>
      <c r="O83" s="3">
        <v>0</v>
      </c>
      <c r="P83" s="3">
        <v>0</v>
      </c>
      <c r="Q83" s="3">
        <v>6</v>
      </c>
      <c r="R83" s="3">
        <v>108</v>
      </c>
      <c r="S83" s="3">
        <v>1.27</v>
      </c>
    </row>
    <row r="84" spans="1:19" hidden="1" x14ac:dyDescent="0.25">
      <c r="A84" s="2" t="s">
        <v>118</v>
      </c>
      <c r="B84" s="3" t="s">
        <v>119</v>
      </c>
      <c r="C84" s="2" t="s">
        <v>120</v>
      </c>
      <c r="D84" s="3" t="s">
        <v>126</v>
      </c>
      <c r="E84" s="2" t="s">
        <v>127</v>
      </c>
      <c r="F84" s="2" t="s">
        <v>32</v>
      </c>
      <c r="G84" s="2" t="s">
        <v>32</v>
      </c>
      <c r="H84" s="2" t="s">
        <v>25</v>
      </c>
      <c r="I84" s="3">
        <v>90</v>
      </c>
      <c r="J84" s="3">
        <v>90</v>
      </c>
      <c r="K84" s="3">
        <v>0</v>
      </c>
      <c r="L84" s="3">
        <v>0</v>
      </c>
      <c r="M84" s="3">
        <v>17</v>
      </c>
      <c r="N84" s="3">
        <v>17</v>
      </c>
      <c r="O84" s="3">
        <v>0</v>
      </c>
      <c r="P84" s="3">
        <v>0</v>
      </c>
      <c r="Q84" s="3">
        <v>6</v>
      </c>
      <c r="R84" s="3">
        <v>102</v>
      </c>
      <c r="S84" s="3">
        <v>0.88</v>
      </c>
    </row>
    <row r="85" spans="1:19" hidden="1" x14ac:dyDescent="0.25">
      <c r="A85" s="2" t="s">
        <v>118</v>
      </c>
      <c r="B85" s="3" t="s">
        <v>119</v>
      </c>
      <c r="C85" s="2" t="s">
        <v>120</v>
      </c>
      <c r="D85" s="3">
        <v>43261258</v>
      </c>
      <c r="E85" s="2" t="s">
        <v>138</v>
      </c>
      <c r="F85" s="2" t="s">
        <v>32</v>
      </c>
      <c r="G85" s="2" t="s">
        <v>32</v>
      </c>
      <c r="H85" s="2" t="s">
        <v>25</v>
      </c>
      <c r="I85" s="3">
        <v>2</v>
      </c>
      <c r="J85" s="3">
        <v>2</v>
      </c>
      <c r="K85" s="3">
        <v>0</v>
      </c>
      <c r="L85" s="3">
        <v>0</v>
      </c>
      <c r="M85" s="3">
        <v>1</v>
      </c>
      <c r="N85" s="3">
        <v>1</v>
      </c>
      <c r="O85" s="3">
        <v>0</v>
      </c>
      <c r="P85" s="3">
        <v>0</v>
      </c>
      <c r="Q85" s="3">
        <v>6</v>
      </c>
      <c r="R85" s="3">
        <v>6</v>
      </c>
      <c r="S85" s="3">
        <v>0.33</v>
      </c>
    </row>
    <row r="86" spans="1:19" hidden="1" x14ac:dyDescent="0.25">
      <c r="A86" s="2" t="s">
        <v>118</v>
      </c>
      <c r="B86" s="3" t="s">
        <v>119</v>
      </c>
      <c r="C86" s="2" t="s">
        <v>120</v>
      </c>
      <c r="D86" s="3">
        <v>44112348</v>
      </c>
      <c r="E86" s="2" t="s">
        <v>128</v>
      </c>
      <c r="F86" s="2" t="s">
        <v>32</v>
      </c>
      <c r="G86" s="2" t="s">
        <v>32</v>
      </c>
      <c r="H86" s="2" t="s">
        <v>25</v>
      </c>
      <c r="I86" s="3">
        <v>64</v>
      </c>
      <c r="J86" s="3">
        <v>64</v>
      </c>
      <c r="K86" s="3">
        <v>0</v>
      </c>
      <c r="L86" s="3">
        <v>0</v>
      </c>
      <c r="M86" s="3">
        <v>11</v>
      </c>
      <c r="N86" s="3">
        <v>11</v>
      </c>
      <c r="O86" s="3">
        <v>0</v>
      </c>
      <c r="P86" s="3">
        <v>0</v>
      </c>
      <c r="Q86" s="3">
        <v>6</v>
      </c>
      <c r="R86" s="3">
        <v>66</v>
      </c>
      <c r="S86" s="3">
        <v>0.97</v>
      </c>
    </row>
    <row r="87" spans="1:19" hidden="1" x14ac:dyDescent="0.25">
      <c r="A87" s="2" t="s">
        <v>118</v>
      </c>
      <c r="B87" s="3" t="s">
        <v>119</v>
      </c>
      <c r="C87" s="2" t="s">
        <v>120</v>
      </c>
      <c r="D87" s="3">
        <v>25331042</v>
      </c>
      <c r="E87" s="2" t="s">
        <v>125</v>
      </c>
      <c r="F87" s="2" t="s">
        <v>32</v>
      </c>
      <c r="G87" s="2" t="s">
        <v>32</v>
      </c>
      <c r="H87" s="2" t="s">
        <v>25</v>
      </c>
      <c r="I87" s="3">
        <v>79</v>
      </c>
      <c r="J87" s="3">
        <v>79</v>
      </c>
      <c r="K87" s="3">
        <v>0</v>
      </c>
      <c r="L87" s="3">
        <v>0</v>
      </c>
      <c r="M87" s="3">
        <v>16</v>
      </c>
      <c r="N87" s="3">
        <v>16</v>
      </c>
      <c r="O87" s="3">
        <v>0</v>
      </c>
      <c r="P87" s="3">
        <v>0</v>
      </c>
      <c r="Q87" s="3">
        <v>6</v>
      </c>
      <c r="R87" s="3">
        <v>96</v>
      </c>
      <c r="S87" s="3">
        <v>0.82</v>
      </c>
    </row>
    <row r="88" spans="1:19" hidden="1" x14ac:dyDescent="0.25">
      <c r="A88" s="2" t="s">
        <v>118</v>
      </c>
      <c r="B88" s="3" t="s">
        <v>119</v>
      </c>
      <c r="C88" s="2" t="s">
        <v>120</v>
      </c>
      <c r="D88" s="3">
        <v>75495325</v>
      </c>
      <c r="E88" s="2" t="s">
        <v>231</v>
      </c>
      <c r="F88" s="2" t="s">
        <v>32</v>
      </c>
      <c r="G88" s="2" t="s">
        <v>32</v>
      </c>
      <c r="H88" s="2" t="s">
        <v>25</v>
      </c>
      <c r="I88" s="3">
        <v>172</v>
      </c>
      <c r="J88" s="3">
        <v>172</v>
      </c>
      <c r="K88" s="3">
        <v>0</v>
      </c>
      <c r="L88" s="3">
        <v>0</v>
      </c>
      <c r="M88" s="3">
        <v>17</v>
      </c>
      <c r="N88" s="3">
        <v>17</v>
      </c>
      <c r="O88" s="3">
        <v>0</v>
      </c>
      <c r="P88" s="3">
        <v>0</v>
      </c>
      <c r="Q88" s="3">
        <v>6</v>
      </c>
      <c r="R88" s="3">
        <v>102</v>
      </c>
      <c r="S88" s="3">
        <v>1.69</v>
      </c>
    </row>
    <row r="89" spans="1:19" hidden="1" x14ac:dyDescent="0.25">
      <c r="A89" s="2" t="s">
        <v>118</v>
      </c>
      <c r="B89" s="3" t="s">
        <v>119</v>
      </c>
      <c r="C89" s="2" t="s">
        <v>120</v>
      </c>
      <c r="D89" s="3">
        <v>46118624</v>
      </c>
      <c r="E89" s="2" t="s">
        <v>238</v>
      </c>
      <c r="F89" s="2" t="s">
        <v>32</v>
      </c>
      <c r="G89" s="2" t="s">
        <v>42</v>
      </c>
      <c r="H89" s="2" t="s">
        <v>40</v>
      </c>
      <c r="I89" s="3">
        <v>18</v>
      </c>
      <c r="J89" s="3">
        <v>18</v>
      </c>
      <c r="K89" s="3">
        <v>0</v>
      </c>
      <c r="L89" s="3">
        <v>0</v>
      </c>
      <c r="M89" s="3">
        <v>8</v>
      </c>
      <c r="N89" s="3">
        <v>8</v>
      </c>
      <c r="O89" s="3">
        <v>0</v>
      </c>
      <c r="P89" s="3">
        <v>0</v>
      </c>
      <c r="Q89" s="3">
        <v>6</v>
      </c>
      <c r="R89" s="3">
        <v>48</v>
      </c>
      <c r="S89" s="3">
        <v>0.38</v>
      </c>
    </row>
    <row r="90" spans="1:19" hidden="1" x14ac:dyDescent="0.25">
      <c r="A90" s="2" t="s">
        <v>118</v>
      </c>
      <c r="B90" s="3" t="s">
        <v>119</v>
      </c>
      <c r="C90" s="2" t="s">
        <v>120</v>
      </c>
      <c r="D90" s="3">
        <v>45692161</v>
      </c>
      <c r="E90" s="2" t="s">
        <v>232</v>
      </c>
      <c r="F90" s="2" t="s">
        <v>32</v>
      </c>
      <c r="G90" s="2" t="s">
        <v>42</v>
      </c>
      <c r="H90" s="2" t="s">
        <v>40</v>
      </c>
      <c r="I90" s="3">
        <v>44</v>
      </c>
      <c r="J90" s="3">
        <v>44</v>
      </c>
      <c r="K90" s="3">
        <v>0</v>
      </c>
      <c r="L90" s="3">
        <v>0</v>
      </c>
      <c r="M90" s="3">
        <v>7</v>
      </c>
      <c r="N90" s="3">
        <v>7</v>
      </c>
      <c r="O90" s="3">
        <v>0</v>
      </c>
      <c r="P90" s="3">
        <v>0</v>
      </c>
      <c r="Q90" s="3">
        <v>6</v>
      </c>
      <c r="R90" s="3">
        <v>42</v>
      </c>
      <c r="S90" s="3">
        <v>1.05</v>
      </c>
    </row>
    <row r="91" spans="1:19" x14ac:dyDescent="0.25">
      <c r="A91" s="2" t="s">
        <v>118</v>
      </c>
      <c r="B91" s="3" t="s">
        <v>133</v>
      </c>
      <c r="C91" s="2" t="s">
        <v>134</v>
      </c>
      <c r="D91" s="3">
        <v>43548866</v>
      </c>
      <c r="E91" s="2" t="s">
        <v>129</v>
      </c>
      <c r="F91" s="2" t="s">
        <v>22</v>
      </c>
      <c r="G91" s="2" t="s">
        <v>35</v>
      </c>
      <c r="H91" s="2" t="s">
        <v>25</v>
      </c>
      <c r="I91" s="3">
        <v>83</v>
      </c>
      <c r="J91" s="3">
        <v>83</v>
      </c>
      <c r="K91" s="3">
        <v>0</v>
      </c>
      <c r="L91" s="3">
        <v>0</v>
      </c>
      <c r="M91" s="3">
        <v>7</v>
      </c>
      <c r="N91" s="3">
        <v>7</v>
      </c>
      <c r="O91" s="3">
        <v>0</v>
      </c>
      <c r="P91" s="3">
        <v>0</v>
      </c>
      <c r="Q91" s="3">
        <v>6</v>
      </c>
      <c r="R91" s="3">
        <v>42</v>
      </c>
      <c r="S91" s="3">
        <v>1.98</v>
      </c>
    </row>
    <row r="92" spans="1:19" hidden="1" x14ac:dyDescent="0.25">
      <c r="A92" s="2" t="s">
        <v>118</v>
      </c>
      <c r="B92" s="3" t="s">
        <v>133</v>
      </c>
      <c r="C92" s="2" t="s">
        <v>134</v>
      </c>
      <c r="D92" s="3">
        <v>41757164</v>
      </c>
      <c r="E92" s="2" t="s">
        <v>136</v>
      </c>
      <c r="F92" s="2" t="s">
        <v>26</v>
      </c>
      <c r="G92" s="2" t="s">
        <v>27</v>
      </c>
      <c r="H92" s="2" t="s">
        <v>25</v>
      </c>
      <c r="I92" s="3">
        <v>77</v>
      </c>
      <c r="J92" s="3">
        <v>77</v>
      </c>
      <c r="K92" s="3">
        <v>0</v>
      </c>
      <c r="L92" s="3">
        <v>0</v>
      </c>
      <c r="M92" s="3">
        <v>12</v>
      </c>
      <c r="N92" s="3">
        <v>12</v>
      </c>
      <c r="O92" s="3">
        <v>0</v>
      </c>
      <c r="P92" s="3">
        <v>0</v>
      </c>
      <c r="Q92" s="3">
        <v>6</v>
      </c>
      <c r="R92" s="3">
        <v>72</v>
      </c>
      <c r="S92" s="3">
        <v>1.07</v>
      </c>
    </row>
    <row r="93" spans="1:19" hidden="1" x14ac:dyDescent="0.25">
      <c r="A93" s="2" t="s">
        <v>118</v>
      </c>
      <c r="B93" s="3" t="s">
        <v>133</v>
      </c>
      <c r="C93" s="2" t="s">
        <v>134</v>
      </c>
      <c r="D93" s="3" t="s">
        <v>139</v>
      </c>
      <c r="E93" s="2" t="s">
        <v>140</v>
      </c>
      <c r="F93" s="2" t="s">
        <v>26</v>
      </c>
      <c r="G93" s="2" t="s">
        <v>27</v>
      </c>
      <c r="H93" s="2" t="s">
        <v>25</v>
      </c>
      <c r="I93" s="3">
        <v>91</v>
      </c>
      <c r="J93" s="3">
        <v>91</v>
      </c>
      <c r="K93" s="3">
        <v>0</v>
      </c>
      <c r="L93" s="3">
        <v>0</v>
      </c>
      <c r="M93" s="3">
        <v>13</v>
      </c>
      <c r="N93" s="3">
        <v>13</v>
      </c>
      <c r="O93" s="3">
        <v>0</v>
      </c>
      <c r="P93" s="3">
        <v>0</v>
      </c>
      <c r="Q93" s="3">
        <v>6</v>
      </c>
      <c r="R93" s="3">
        <v>78</v>
      </c>
      <c r="S93" s="3">
        <v>1.17</v>
      </c>
    </row>
    <row r="94" spans="1:19" hidden="1" x14ac:dyDescent="0.25">
      <c r="A94" s="2" t="s">
        <v>118</v>
      </c>
      <c r="B94" s="3" t="s">
        <v>133</v>
      </c>
      <c r="C94" s="2" t="s">
        <v>134</v>
      </c>
      <c r="D94" s="3">
        <v>47454757</v>
      </c>
      <c r="E94" s="2" t="s">
        <v>142</v>
      </c>
      <c r="F94" s="2" t="s">
        <v>26</v>
      </c>
      <c r="G94" s="2" t="s">
        <v>27</v>
      </c>
      <c r="H94" s="2" t="s">
        <v>25</v>
      </c>
      <c r="I94" s="3">
        <v>67</v>
      </c>
      <c r="J94" s="3">
        <v>67</v>
      </c>
      <c r="K94" s="3">
        <v>0</v>
      </c>
      <c r="L94" s="3">
        <v>0</v>
      </c>
      <c r="M94" s="3">
        <v>13</v>
      </c>
      <c r="N94" s="3">
        <v>13</v>
      </c>
      <c r="O94" s="3">
        <v>0</v>
      </c>
      <c r="P94" s="3">
        <v>0</v>
      </c>
      <c r="Q94" s="3">
        <v>6</v>
      </c>
      <c r="R94" s="3">
        <v>78</v>
      </c>
      <c r="S94" s="3">
        <v>0.86</v>
      </c>
    </row>
    <row r="95" spans="1:19" hidden="1" x14ac:dyDescent="0.25">
      <c r="A95" s="2" t="s">
        <v>118</v>
      </c>
      <c r="B95" s="3" t="s">
        <v>133</v>
      </c>
      <c r="C95" s="2" t="s">
        <v>134</v>
      </c>
      <c r="D95" s="3">
        <v>48357760</v>
      </c>
      <c r="E95" s="2" t="s">
        <v>145</v>
      </c>
      <c r="F95" s="2" t="s">
        <v>32</v>
      </c>
      <c r="G95" s="2" t="s">
        <v>32</v>
      </c>
      <c r="H95" s="2" t="s">
        <v>25</v>
      </c>
      <c r="I95" s="3">
        <v>83</v>
      </c>
      <c r="J95" s="3">
        <v>83</v>
      </c>
      <c r="K95" s="3">
        <v>0</v>
      </c>
      <c r="L95" s="3">
        <v>0</v>
      </c>
      <c r="M95" s="3">
        <v>8</v>
      </c>
      <c r="N95" s="3">
        <v>8</v>
      </c>
      <c r="O95" s="3">
        <v>0</v>
      </c>
      <c r="P95" s="3">
        <v>0</v>
      </c>
      <c r="Q95" s="3">
        <v>6</v>
      </c>
      <c r="R95" s="3">
        <v>48</v>
      </c>
      <c r="S95" s="3">
        <v>1.73</v>
      </c>
    </row>
    <row r="96" spans="1:19" hidden="1" x14ac:dyDescent="0.25">
      <c r="A96" s="2" t="s">
        <v>118</v>
      </c>
      <c r="B96" s="3" t="s">
        <v>133</v>
      </c>
      <c r="C96" s="2" t="s">
        <v>134</v>
      </c>
      <c r="D96" s="3">
        <v>45460012</v>
      </c>
      <c r="E96" s="2" t="s">
        <v>233</v>
      </c>
      <c r="F96" s="2" t="s">
        <v>32</v>
      </c>
      <c r="G96" s="2" t="s">
        <v>32</v>
      </c>
      <c r="H96" s="2" t="s">
        <v>25</v>
      </c>
      <c r="I96" s="3">
        <v>84</v>
      </c>
      <c r="J96" s="3">
        <v>84</v>
      </c>
      <c r="K96" s="3">
        <v>0</v>
      </c>
      <c r="L96" s="3">
        <v>0</v>
      </c>
      <c r="M96" s="3">
        <v>15</v>
      </c>
      <c r="N96" s="3">
        <v>15</v>
      </c>
      <c r="O96" s="3">
        <v>0</v>
      </c>
      <c r="P96" s="3">
        <v>0</v>
      </c>
      <c r="Q96" s="3">
        <v>6</v>
      </c>
      <c r="R96" s="3">
        <v>90</v>
      </c>
      <c r="S96" s="3">
        <v>0.93</v>
      </c>
    </row>
    <row r="97" spans="1:19" hidden="1" x14ac:dyDescent="0.25">
      <c r="A97" s="2" t="s">
        <v>118</v>
      </c>
      <c r="B97" s="3" t="s">
        <v>133</v>
      </c>
      <c r="C97" s="2" t="s">
        <v>134</v>
      </c>
      <c r="D97" s="3">
        <v>10390398</v>
      </c>
      <c r="E97" s="2" t="s">
        <v>141</v>
      </c>
      <c r="F97" s="2" t="s">
        <v>32</v>
      </c>
      <c r="G97" s="2" t="s">
        <v>32</v>
      </c>
      <c r="H97" s="2" t="s">
        <v>25</v>
      </c>
      <c r="I97" s="3">
        <v>69</v>
      </c>
      <c r="J97" s="3">
        <v>69</v>
      </c>
      <c r="K97" s="3">
        <v>0</v>
      </c>
      <c r="L97" s="3">
        <v>0</v>
      </c>
      <c r="M97" s="3">
        <v>10</v>
      </c>
      <c r="N97" s="3">
        <v>10</v>
      </c>
      <c r="O97" s="3">
        <v>0</v>
      </c>
      <c r="P97" s="3">
        <v>0</v>
      </c>
      <c r="Q97" s="3">
        <v>6</v>
      </c>
      <c r="R97" s="3">
        <v>60</v>
      </c>
      <c r="S97" s="3">
        <v>1.1499999999999999</v>
      </c>
    </row>
    <row r="98" spans="1:19" hidden="1" x14ac:dyDescent="0.25">
      <c r="A98" s="2" t="s">
        <v>118</v>
      </c>
      <c r="B98" s="3" t="s">
        <v>133</v>
      </c>
      <c r="C98" s="2" t="s">
        <v>134</v>
      </c>
      <c r="D98" s="3">
        <v>47474684</v>
      </c>
      <c r="E98" s="2" t="s">
        <v>143</v>
      </c>
      <c r="F98" s="2" t="s">
        <v>32</v>
      </c>
      <c r="G98" s="2" t="s">
        <v>32</v>
      </c>
      <c r="H98" s="2" t="s">
        <v>25</v>
      </c>
      <c r="I98" s="3">
        <v>86</v>
      </c>
      <c r="J98" s="3">
        <v>86</v>
      </c>
      <c r="K98" s="3">
        <v>0</v>
      </c>
      <c r="L98" s="3">
        <v>0</v>
      </c>
      <c r="M98" s="3">
        <v>15</v>
      </c>
      <c r="N98" s="3">
        <v>15</v>
      </c>
      <c r="O98" s="3">
        <v>0</v>
      </c>
      <c r="P98" s="3">
        <v>0</v>
      </c>
      <c r="Q98" s="3">
        <v>6</v>
      </c>
      <c r="R98" s="3">
        <v>90</v>
      </c>
      <c r="S98" s="3">
        <v>0.96</v>
      </c>
    </row>
    <row r="99" spans="1:19" hidden="1" x14ac:dyDescent="0.25">
      <c r="A99" s="2" t="s">
        <v>118</v>
      </c>
      <c r="B99" s="3" t="s">
        <v>133</v>
      </c>
      <c r="C99" s="2" t="s">
        <v>134</v>
      </c>
      <c r="D99" s="3">
        <v>74610750</v>
      </c>
      <c r="E99" s="2" t="s">
        <v>213</v>
      </c>
      <c r="F99" s="2" t="s">
        <v>29</v>
      </c>
      <c r="G99" s="2" t="s">
        <v>30</v>
      </c>
      <c r="H99" s="2" t="s">
        <v>40</v>
      </c>
      <c r="I99" s="3">
        <v>72</v>
      </c>
      <c r="J99" s="3">
        <v>72</v>
      </c>
      <c r="K99" s="3">
        <v>0</v>
      </c>
      <c r="L99" s="3">
        <v>0</v>
      </c>
      <c r="M99" s="3">
        <v>17</v>
      </c>
      <c r="N99" s="3">
        <v>17</v>
      </c>
      <c r="O99" s="3">
        <v>0</v>
      </c>
      <c r="P99" s="3">
        <v>0</v>
      </c>
      <c r="Q99" s="3">
        <v>6</v>
      </c>
      <c r="R99" s="3">
        <v>102</v>
      </c>
      <c r="S99" s="3">
        <v>0.71</v>
      </c>
    </row>
  </sheetData>
  <autoFilter ref="A7:BM99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0"/>
  <sheetViews>
    <sheetView topLeftCell="A132" zoomScaleNormal="100" workbookViewId="0">
      <selection activeCell="C154" sqref="C154"/>
    </sheetView>
  </sheetViews>
  <sheetFormatPr baseColWidth="10" defaultRowHeight="15" x14ac:dyDescent="0.25"/>
  <cols>
    <col min="1" max="1" width="17" customWidth="1"/>
    <col min="3" max="3" width="38.5703125" bestFit="1" customWidth="1"/>
    <col min="4" max="4" width="17.5703125" customWidth="1"/>
    <col min="5" max="5" width="31.85546875" bestFit="1" customWidth="1"/>
  </cols>
  <sheetData>
    <row r="1" spans="1:5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8" x14ac:dyDescent="0.25">
      <c r="B2" s="178" t="s">
        <v>167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4"/>
      <c r="P2" s="4"/>
      <c r="Q2" s="4"/>
      <c r="R2" s="4"/>
      <c r="S2" s="4"/>
      <c r="T2" s="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5"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5"/>
      <c r="P3" s="5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x14ac:dyDescent="0.25">
      <c r="B4" s="179" t="s">
        <v>248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5"/>
      <c r="P4" s="5"/>
      <c r="Q4" s="5"/>
      <c r="R4" s="5"/>
      <c r="S4" s="5"/>
      <c r="T4" s="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25">
      <c r="A6" s="176" t="s">
        <v>200</v>
      </c>
      <c r="B6" s="176" t="s">
        <v>10</v>
      </c>
      <c r="C6" s="176" t="s">
        <v>12</v>
      </c>
      <c r="D6" s="176" t="s">
        <v>152</v>
      </c>
      <c r="E6" s="176" t="s">
        <v>153</v>
      </c>
      <c r="F6" s="176" t="s">
        <v>18</v>
      </c>
      <c r="G6" s="176"/>
      <c r="H6" s="176" t="s">
        <v>154</v>
      </c>
      <c r="I6" s="176"/>
      <c r="J6" s="176"/>
      <c r="K6" s="176" t="s">
        <v>155</v>
      </c>
      <c r="L6" s="176"/>
      <c r="M6" s="176"/>
      <c r="N6" s="176"/>
      <c r="O6" s="176"/>
      <c r="P6" s="176"/>
      <c r="Q6" s="140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42.75" thickBot="1" x14ac:dyDescent="0.3">
      <c r="A7" s="197"/>
      <c r="B7" s="197"/>
      <c r="C7" s="197"/>
      <c r="D7" s="197"/>
      <c r="E7" s="197"/>
      <c r="F7" s="142" t="s">
        <v>156</v>
      </c>
      <c r="G7" s="142" t="s">
        <v>157</v>
      </c>
      <c r="H7" s="142" t="s">
        <v>158</v>
      </c>
      <c r="I7" s="142" t="s">
        <v>159</v>
      </c>
      <c r="J7" s="142" t="s">
        <v>160</v>
      </c>
      <c r="K7" s="142" t="s">
        <v>161</v>
      </c>
      <c r="L7" s="142" t="s">
        <v>162</v>
      </c>
      <c r="M7" s="142" t="s">
        <v>163</v>
      </c>
      <c r="N7" s="142" t="s">
        <v>164</v>
      </c>
      <c r="O7" s="142" t="s">
        <v>165</v>
      </c>
      <c r="P7" s="142" t="s">
        <v>166</v>
      </c>
      <c r="Q7" s="142" t="s">
        <v>240</v>
      </c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x14ac:dyDescent="0.25">
      <c r="A8" s="144" t="s">
        <v>174</v>
      </c>
      <c r="B8" s="145" t="s">
        <v>60</v>
      </c>
      <c r="C8" s="145" t="s">
        <v>66</v>
      </c>
      <c r="D8" s="145" t="s">
        <v>23</v>
      </c>
      <c r="E8" s="145" t="s">
        <v>72</v>
      </c>
      <c r="F8" s="100">
        <v>15</v>
      </c>
      <c r="G8" s="100">
        <v>48</v>
      </c>
      <c r="H8" s="148">
        <v>0</v>
      </c>
      <c r="I8" s="100">
        <v>33</v>
      </c>
      <c r="J8" s="101">
        <v>15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2">
        <v>0</v>
      </c>
    </row>
    <row r="9" spans="1:53" x14ac:dyDescent="0.25">
      <c r="A9" s="137" t="s">
        <v>174</v>
      </c>
      <c r="B9" s="2" t="s">
        <v>60</v>
      </c>
      <c r="C9" s="2" t="s">
        <v>66</v>
      </c>
      <c r="D9" s="2" t="s">
        <v>23</v>
      </c>
      <c r="E9" s="2" t="s">
        <v>63</v>
      </c>
      <c r="F9" s="3">
        <v>43</v>
      </c>
      <c r="G9" s="3">
        <v>82</v>
      </c>
      <c r="H9" s="9">
        <v>1</v>
      </c>
      <c r="I9" s="3">
        <v>39</v>
      </c>
      <c r="J9" s="14">
        <v>42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03">
        <v>0</v>
      </c>
    </row>
    <row r="10" spans="1:53" x14ac:dyDescent="0.25">
      <c r="A10" s="137" t="s">
        <v>174</v>
      </c>
      <c r="B10" s="2" t="s">
        <v>60</v>
      </c>
      <c r="C10" s="2" t="s">
        <v>66</v>
      </c>
      <c r="D10" s="2" t="s">
        <v>23</v>
      </c>
      <c r="E10" s="2" t="s">
        <v>73</v>
      </c>
      <c r="F10" s="3">
        <v>118</v>
      </c>
      <c r="G10" s="3">
        <v>194</v>
      </c>
      <c r="H10" s="9">
        <v>30</v>
      </c>
      <c r="I10" s="3">
        <v>76</v>
      </c>
      <c r="J10" s="14">
        <v>88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103">
        <v>0</v>
      </c>
    </row>
    <row r="11" spans="1:53" x14ac:dyDescent="0.25">
      <c r="A11" s="137" t="s">
        <v>174</v>
      </c>
      <c r="B11" s="2" t="s">
        <v>60</v>
      </c>
      <c r="C11" s="2" t="s">
        <v>84</v>
      </c>
      <c r="D11" s="2" t="s">
        <v>23</v>
      </c>
      <c r="E11" s="2" t="s">
        <v>91</v>
      </c>
      <c r="F11" s="3">
        <v>57</v>
      </c>
      <c r="G11" s="3">
        <v>121</v>
      </c>
      <c r="H11" s="9">
        <v>0</v>
      </c>
      <c r="I11" s="3">
        <v>64</v>
      </c>
      <c r="J11" s="14">
        <v>57</v>
      </c>
      <c r="K11" s="3">
        <v>7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103">
        <v>0</v>
      </c>
    </row>
    <row r="12" spans="1:53" x14ac:dyDescent="0.25">
      <c r="A12" s="137" t="s">
        <v>174</v>
      </c>
      <c r="B12" s="2" t="s">
        <v>60</v>
      </c>
      <c r="C12" s="2" t="s">
        <v>84</v>
      </c>
      <c r="D12" s="2" t="s">
        <v>35</v>
      </c>
      <c r="E12" s="2" t="s">
        <v>89</v>
      </c>
      <c r="F12" s="3">
        <v>108</v>
      </c>
      <c r="G12" s="3">
        <v>178</v>
      </c>
      <c r="H12" s="9">
        <v>0</v>
      </c>
      <c r="I12" s="3">
        <v>70</v>
      </c>
      <c r="J12" s="14">
        <v>108</v>
      </c>
      <c r="K12" s="3">
        <v>3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103">
        <v>0</v>
      </c>
    </row>
    <row r="13" spans="1:53" x14ac:dyDescent="0.25">
      <c r="A13" s="137" t="s">
        <v>174</v>
      </c>
      <c r="B13" s="2" t="s">
        <v>60</v>
      </c>
      <c r="C13" s="2" t="s">
        <v>84</v>
      </c>
      <c r="D13" s="2" t="s">
        <v>28</v>
      </c>
      <c r="E13" s="2" t="s">
        <v>104</v>
      </c>
      <c r="F13" s="3">
        <v>62</v>
      </c>
      <c r="G13" s="3">
        <v>119</v>
      </c>
      <c r="H13" s="9">
        <v>1</v>
      </c>
      <c r="I13" s="3">
        <v>57</v>
      </c>
      <c r="J13" s="14">
        <v>61</v>
      </c>
      <c r="K13" s="3">
        <v>5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  <c r="Q13" s="103">
        <v>0</v>
      </c>
    </row>
    <row r="14" spans="1:53" x14ac:dyDescent="0.25">
      <c r="A14" s="137" t="s">
        <v>174</v>
      </c>
      <c r="B14" s="2" t="s">
        <v>60</v>
      </c>
      <c r="C14" s="2" t="s">
        <v>106</v>
      </c>
      <c r="D14" s="2" t="s">
        <v>35</v>
      </c>
      <c r="E14" s="2" t="s">
        <v>114</v>
      </c>
      <c r="F14" s="3">
        <v>20</v>
      </c>
      <c r="G14" s="3">
        <v>77</v>
      </c>
      <c r="H14" s="9">
        <v>0</v>
      </c>
      <c r="I14" s="3">
        <v>57</v>
      </c>
      <c r="J14" s="14">
        <v>20</v>
      </c>
      <c r="K14" s="3">
        <v>0</v>
      </c>
      <c r="L14" s="3">
        <v>0</v>
      </c>
      <c r="M14" s="3">
        <v>0</v>
      </c>
      <c r="N14" s="3">
        <v>0</v>
      </c>
      <c r="O14" s="3">
        <v>3</v>
      </c>
      <c r="P14" s="3">
        <v>0</v>
      </c>
      <c r="Q14" s="103">
        <v>0</v>
      </c>
    </row>
    <row r="15" spans="1:53" x14ac:dyDescent="0.25">
      <c r="A15" s="137" t="s">
        <v>174</v>
      </c>
      <c r="B15" s="2" t="s">
        <v>60</v>
      </c>
      <c r="C15" s="2" t="s">
        <v>106</v>
      </c>
      <c r="D15" s="2" t="s">
        <v>38</v>
      </c>
      <c r="E15" s="2" t="s">
        <v>110</v>
      </c>
      <c r="F15" s="3">
        <v>34</v>
      </c>
      <c r="G15" s="3">
        <v>76</v>
      </c>
      <c r="H15" s="9">
        <v>25</v>
      </c>
      <c r="I15" s="3">
        <v>42</v>
      </c>
      <c r="J15" s="14">
        <v>9</v>
      </c>
      <c r="K15" s="3">
        <v>3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  <c r="Q15" s="103">
        <v>0</v>
      </c>
    </row>
    <row r="16" spans="1:53" x14ac:dyDescent="0.25">
      <c r="A16" s="137" t="s">
        <v>174</v>
      </c>
      <c r="B16" s="2" t="s">
        <v>41</v>
      </c>
      <c r="C16" s="2" t="s">
        <v>44</v>
      </c>
      <c r="D16" s="2" t="s">
        <v>23</v>
      </c>
      <c r="E16" s="2" t="s">
        <v>49</v>
      </c>
      <c r="F16" s="3">
        <v>23</v>
      </c>
      <c r="G16" s="3">
        <v>141</v>
      </c>
      <c r="H16" s="9">
        <v>0</v>
      </c>
      <c r="I16" s="3">
        <v>118</v>
      </c>
      <c r="J16" s="14">
        <v>23</v>
      </c>
      <c r="K16" s="3">
        <v>8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103">
        <v>0</v>
      </c>
    </row>
    <row r="17" spans="1:17" x14ac:dyDescent="0.25">
      <c r="A17" s="137" t="s">
        <v>174</v>
      </c>
      <c r="B17" s="2" t="s">
        <v>41</v>
      </c>
      <c r="C17" s="2" t="s">
        <v>44</v>
      </c>
      <c r="D17" s="2" t="s">
        <v>35</v>
      </c>
      <c r="E17" s="2" t="s">
        <v>54</v>
      </c>
      <c r="F17" s="3">
        <v>95</v>
      </c>
      <c r="G17" s="3">
        <v>196</v>
      </c>
      <c r="H17" s="9">
        <v>35</v>
      </c>
      <c r="I17" s="3">
        <v>101</v>
      </c>
      <c r="J17" s="14">
        <v>60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103">
        <v>0</v>
      </c>
    </row>
    <row r="18" spans="1:17" x14ac:dyDescent="0.25">
      <c r="A18" s="137" t="s">
        <v>174</v>
      </c>
      <c r="B18" s="2" t="s">
        <v>118</v>
      </c>
      <c r="C18" s="2" t="s">
        <v>120</v>
      </c>
      <c r="D18" s="2" t="s">
        <v>35</v>
      </c>
      <c r="E18" s="2" t="s">
        <v>129</v>
      </c>
      <c r="F18" s="3">
        <v>57</v>
      </c>
      <c r="G18" s="3">
        <v>113</v>
      </c>
      <c r="H18" s="9">
        <v>1</v>
      </c>
      <c r="I18" s="3">
        <v>56</v>
      </c>
      <c r="J18" s="14">
        <v>56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103">
        <v>0</v>
      </c>
    </row>
    <row r="19" spans="1:17" ht="15.75" thickBot="1" x14ac:dyDescent="0.3">
      <c r="A19" s="138" t="s">
        <v>174</v>
      </c>
      <c r="B19" s="146" t="s">
        <v>118</v>
      </c>
      <c r="C19" s="146" t="s">
        <v>134</v>
      </c>
      <c r="D19" s="146" t="s">
        <v>23</v>
      </c>
      <c r="E19" s="146" t="s">
        <v>144</v>
      </c>
      <c r="F19" s="104">
        <v>56</v>
      </c>
      <c r="G19" s="104">
        <v>97</v>
      </c>
      <c r="H19" s="149">
        <v>27</v>
      </c>
      <c r="I19" s="104">
        <v>41</v>
      </c>
      <c r="J19" s="105">
        <v>29</v>
      </c>
      <c r="K19" s="104">
        <v>5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6">
        <v>0</v>
      </c>
    </row>
    <row r="20" spans="1:17" x14ac:dyDescent="0.25">
      <c r="A20" s="144" t="s">
        <v>177</v>
      </c>
      <c r="B20" s="145" t="s">
        <v>60</v>
      </c>
      <c r="C20" s="145" t="s">
        <v>66</v>
      </c>
      <c r="D20" s="145" t="s">
        <v>23</v>
      </c>
      <c r="E20" s="145" t="s">
        <v>72</v>
      </c>
      <c r="F20" s="100">
        <v>2</v>
      </c>
      <c r="G20" s="100">
        <v>48</v>
      </c>
      <c r="H20" s="148">
        <v>0</v>
      </c>
      <c r="I20" s="100">
        <v>46</v>
      </c>
      <c r="J20" s="101">
        <v>2</v>
      </c>
      <c r="K20" s="100">
        <v>3</v>
      </c>
      <c r="L20" s="100">
        <v>0</v>
      </c>
      <c r="M20" s="100">
        <v>0</v>
      </c>
      <c r="N20" s="100">
        <v>0</v>
      </c>
      <c r="O20" s="100">
        <v>6</v>
      </c>
      <c r="P20" s="100">
        <v>0</v>
      </c>
      <c r="Q20" s="102">
        <v>0</v>
      </c>
    </row>
    <row r="21" spans="1:17" x14ac:dyDescent="0.25">
      <c r="A21" s="137" t="s">
        <v>177</v>
      </c>
      <c r="B21" s="2" t="s">
        <v>60</v>
      </c>
      <c r="C21" s="2" t="s">
        <v>66</v>
      </c>
      <c r="D21" s="2" t="s">
        <v>23</v>
      </c>
      <c r="E21" s="2" t="s">
        <v>63</v>
      </c>
      <c r="F21" s="3">
        <v>21</v>
      </c>
      <c r="G21" s="3">
        <v>169</v>
      </c>
      <c r="H21" s="9">
        <v>2</v>
      </c>
      <c r="I21" s="3">
        <v>148</v>
      </c>
      <c r="J21" s="14">
        <v>19</v>
      </c>
      <c r="K21" s="3">
        <v>0</v>
      </c>
      <c r="L21" s="3">
        <v>0</v>
      </c>
      <c r="M21" s="3">
        <v>0</v>
      </c>
      <c r="N21" s="3">
        <v>0</v>
      </c>
      <c r="O21" s="3">
        <v>5</v>
      </c>
      <c r="P21" s="3">
        <v>0</v>
      </c>
      <c r="Q21" s="103">
        <v>0</v>
      </c>
    </row>
    <row r="22" spans="1:17" x14ac:dyDescent="0.25">
      <c r="A22" s="137" t="s">
        <v>177</v>
      </c>
      <c r="B22" s="2" t="s">
        <v>60</v>
      </c>
      <c r="C22" s="2" t="s">
        <v>66</v>
      </c>
      <c r="D22" s="2" t="s">
        <v>23</v>
      </c>
      <c r="E22" s="2" t="s">
        <v>73</v>
      </c>
      <c r="F22" s="3">
        <v>35</v>
      </c>
      <c r="G22" s="3">
        <v>96</v>
      </c>
      <c r="H22" s="9">
        <v>16</v>
      </c>
      <c r="I22" s="3">
        <v>61</v>
      </c>
      <c r="J22" s="14">
        <v>19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103">
        <v>0</v>
      </c>
    </row>
    <row r="23" spans="1:17" x14ac:dyDescent="0.25">
      <c r="A23" s="137" t="s">
        <v>177</v>
      </c>
      <c r="B23" s="2" t="s">
        <v>60</v>
      </c>
      <c r="C23" s="2" t="s">
        <v>84</v>
      </c>
      <c r="D23" s="2" t="s">
        <v>23</v>
      </c>
      <c r="E23" s="2" t="s">
        <v>91</v>
      </c>
      <c r="F23" s="3">
        <v>9</v>
      </c>
      <c r="G23" s="3">
        <v>159</v>
      </c>
      <c r="H23" s="9">
        <v>0</v>
      </c>
      <c r="I23" s="3">
        <v>150</v>
      </c>
      <c r="J23" s="14">
        <v>9</v>
      </c>
      <c r="K23" s="3">
        <v>4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03">
        <v>0</v>
      </c>
    </row>
    <row r="24" spans="1:17" x14ac:dyDescent="0.25">
      <c r="A24" s="137" t="s">
        <v>177</v>
      </c>
      <c r="B24" s="2" t="s">
        <v>60</v>
      </c>
      <c r="C24" s="2" t="s">
        <v>84</v>
      </c>
      <c r="D24" s="2" t="s">
        <v>35</v>
      </c>
      <c r="E24" s="2" t="s">
        <v>89</v>
      </c>
      <c r="F24" s="3">
        <v>16</v>
      </c>
      <c r="G24" s="3">
        <v>198</v>
      </c>
      <c r="H24" s="9">
        <v>1</v>
      </c>
      <c r="I24" s="3">
        <v>182</v>
      </c>
      <c r="J24" s="14">
        <v>15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103">
        <v>0</v>
      </c>
    </row>
    <row r="25" spans="1:17" x14ac:dyDescent="0.25">
      <c r="A25" s="137" t="s">
        <v>177</v>
      </c>
      <c r="B25" s="2" t="s">
        <v>60</v>
      </c>
      <c r="C25" s="2" t="s">
        <v>84</v>
      </c>
      <c r="D25" s="2" t="s">
        <v>28</v>
      </c>
      <c r="E25" s="2" t="s">
        <v>104</v>
      </c>
      <c r="F25" s="3">
        <v>8</v>
      </c>
      <c r="G25" s="3">
        <v>83</v>
      </c>
      <c r="H25" s="9">
        <v>2</v>
      </c>
      <c r="I25" s="3">
        <v>75</v>
      </c>
      <c r="J25" s="14">
        <v>6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103">
        <v>0</v>
      </c>
    </row>
    <row r="26" spans="1:17" x14ac:dyDescent="0.25">
      <c r="A26" s="137" t="s">
        <v>177</v>
      </c>
      <c r="B26" s="2" t="s">
        <v>60</v>
      </c>
      <c r="C26" s="2" t="s">
        <v>106</v>
      </c>
      <c r="D26" s="2" t="s">
        <v>35</v>
      </c>
      <c r="E26" s="2" t="s">
        <v>114</v>
      </c>
      <c r="F26" s="3">
        <v>1</v>
      </c>
      <c r="G26" s="3">
        <v>85</v>
      </c>
      <c r="H26" s="9">
        <v>0</v>
      </c>
      <c r="I26" s="3">
        <v>84</v>
      </c>
      <c r="J26" s="14">
        <v>1</v>
      </c>
      <c r="K26" s="3">
        <v>0</v>
      </c>
      <c r="L26" s="3">
        <v>0</v>
      </c>
      <c r="M26" s="3">
        <v>0</v>
      </c>
      <c r="N26" s="3">
        <v>0</v>
      </c>
      <c r="O26" s="3">
        <v>7</v>
      </c>
      <c r="P26" s="3">
        <v>0</v>
      </c>
      <c r="Q26" s="103">
        <v>0</v>
      </c>
    </row>
    <row r="27" spans="1:17" x14ac:dyDescent="0.25">
      <c r="A27" s="137" t="s">
        <v>177</v>
      </c>
      <c r="B27" s="2" t="s">
        <v>60</v>
      </c>
      <c r="C27" s="2" t="s">
        <v>106</v>
      </c>
      <c r="D27" s="2" t="s">
        <v>38</v>
      </c>
      <c r="E27" s="2" t="s">
        <v>110</v>
      </c>
      <c r="F27" s="3">
        <v>12</v>
      </c>
      <c r="G27" s="3">
        <v>65</v>
      </c>
      <c r="H27" s="9">
        <v>12</v>
      </c>
      <c r="I27" s="3">
        <v>53</v>
      </c>
      <c r="J27" s="14">
        <v>0</v>
      </c>
      <c r="K27" s="3">
        <v>0</v>
      </c>
      <c r="L27" s="3">
        <v>0</v>
      </c>
      <c r="M27" s="3">
        <v>0</v>
      </c>
      <c r="N27" s="3">
        <v>0</v>
      </c>
      <c r="O27" s="3">
        <v>1</v>
      </c>
      <c r="P27" s="3">
        <v>0</v>
      </c>
      <c r="Q27" s="103">
        <v>0</v>
      </c>
    </row>
    <row r="28" spans="1:17" x14ac:dyDescent="0.25">
      <c r="A28" s="137" t="s">
        <v>177</v>
      </c>
      <c r="B28" s="2" t="s">
        <v>41</v>
      </c>
      <c r="C28" s="2" t="s">
        <v>44</v>
      </c>
      <c r="D28" s="2" t="s">
        <v>23</v>
      </c>
      <c r="E28" s="2" t="s">
        <v>49</v>
      </c>
      <c r="F28" s="3">
        <v>0</v>
      </c>
      <c r="G28" s="3">
        <v>149</v>
      </c>
      <c r="H28" s="9">
        <v>0</v>
      </c>
      <c r="I28" s="3">
        <v>149</v>
      </c>
      <c r="J28" s="14">
        <v>0</v>
      </c>
      <c r="K28" s="3">
        <v>10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103">
        <v>0</v>
      </c>
    </row>
    <row r="29" spans="1:17" x14ac:dyDescent="0.25">
      <c r="A29" s="137" t="s">
        <v>177</v>
      </c>
      <c r="B29" s="2" t="s">
        <v>41</v>
      </c>
      <c r="C29" s="2" t="s">
        <v>44</v>
      </c>
      <c r="D29" s="2" t="s">
        <v>35</v>
      </c>
      <c r="E29" s="2" t="s">
        <v>54</v>
      </c>
      <c r="F29" s="3">
        <v>13</v>
      </c>
      <c r="G29" s="3">
        <v>93</v>
      </c>
      <c r="H29" s="9">
        <v>1</v>
      </c>
      <c r="I29" s="3">
        <v>80</v>
      </c>
      <c r="J29" s="14">
        <v>12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103">
        <v>0</v>
      </c>
    </row>
    <row r="30" spans="1:17" x14ac:dyDescent="0.25">
      <c r="A30" s="137" t="s">
        <v>177</v>
      </c>
      <c r="B30" s="2" t="s">
        <v>118</v>
      </c>
      <c r="C30" s="2" t="s">
        <v>120</v>
      </c>
      <c r="D30" s="2" t="s">
        <v>35</v>
      </c>
      <c r="E30" s="2" t="s">
        <v>129</v>
      </c>
      <c r="F30" s="3">
        <v>14</v>
      </c>
      <c r="G30" s="3">
        <v>122</v>
      </c>
      <c r="H30" s="9">
        <v>1</v>
      </c>
      <c r="I30" s="3">
        <v>108</v>
      </c>
      <c r="J30" s="14">
        <v>13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103">
        <v>0</v>
      </c>
    </row>
    <row r="31" spans="1:17" x14ac:dyDescent="0.25">
      <c r="A31" s="137" t="s">
        <v>177</v>
      </c>
      <c r="B31" s="2" t="s">
        <v>118</v>
      </c>
      <c r="C31" s="2" t="s">
        <v>134</v>
      </c>
      <c r="D31" s="2" t="s">
        <v>23</v>
      </c>
      <c r="E31" s="2" t="s">
        <v>144</v>
      </c>
      <c r="F31" s="3">
        <v>28</v>
      </c>
      <c r="G31" s="3">
        <v>111</v>
      </c>
      <c r="H31" s="9">
        <v>21</v>
      </c>
      <c r="I31" s="3">
        <v>83</v>
      </c>
      <c r="J31" s="14">
        <v>7</v>
      </c>
      <c r="K31" s="3">
        <v>6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103">
        <v>0</v>
      </c>
    </row>
    <row r="32" spans="1:17" ht="15.75" thickBot="1" x14ac:dyDescent="0.3">
      <c r="A32" s="138" t="s">
        <v>177</v>
      </c>
      <c r="B32" s="146" t="s">
        <v>118</v>
      </c>
      <c r="C32" s="146" t="s">
        <v>134</v>
      </c>
      <c r="D32" s="146" t="s">
        <v>35</v>
      </c>
      <c r="E32" s="146" t="s">
        <v>129</v>
      </c>
      <c r="F32" s="104">
        <v>47</v>
      </c>
      <c r="G32" s="104">
        <v>122</v>
      </c>
      <c r="H32" s="149">
        <v>32</v>
      </c>
      <c r="I32" s="104">
        <v>75</v>
      </c>
      <c r="J32" s="105">
        <v>15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6">
        <v>0</v>
      </c>
    </row>
    <row r="33" spans="1:17" x14ac:dyDescent="0.25">
      <c r="A33" s="144" t="s">
        <v>204</v>
      </c>
      <c r="B33" s="145" t="s">
        <v>60</v>
      </c>
      <c r="C33" s="145" t="s">
        <v>66</v>
      </c>
      <c r="D33" s="145" t="s">
        <v>23</v>
      </c>
      <c r="E33" s="145" t="s">
        <v>196</v>
      </c>
      <c r="F33" s="100">
        <v>2</v>
      </c>
      <c r="G33" s="100">
        <v>12</v>
      </c>
      <c r="H33" s="148">
        <v>0</v>
      </c>
      <c r="I33" s="100">
        <v>10</v>
      </c>
      <c r="J33" s="101">
        <v>2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2">
        <v>0</v>
      </c>
    </row>
    <row r="34" spans="1:17" x14ac:dyDescent="0.25">
      <c r="A34" s="137" t="s">
        <v>204</v>
      </c>
      <c r="B34" s="2" t="s">
        <v>60</v>
      </c>
      <c r="C34" s="2" t="s">
        <v>66</v>
      </c>
      <c r="D34" s="2" t="s">
        <v>23</v>
      </c>
      <c r="E34" s="2" t="s">
        <v>72</v>
      </c>
      <c r="F34" s="3">
        <v>3</v>
      </c>
      <c r="G34" s="3">
        <v>50</v>
      </c>
      <c r="H34" s="9">
        <v>1</v>
      </c>
      <c r="I34" s="3">
        <v>47</v>
      </c>
      <c r="J34" s="14">
        <v>2</v>
      </c>
      <c r="K34" s="3">
        <v>4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103">
        <v>0</v>
      </c>
    </row>
    <row r="35" spans="1:17" x14ac:dyDescent="0.25">
      <c r="A35" s="137" t="s">
        <v>204</v>
      </c>
      <c r="B35" s="2" t="s">
        <v>60</v>
      </c>
      <c r="C35" s="2" t="s">
        <v>66</v>
      </c>
      <c r="D35" s="2" t="s">
        <v>23</v>
      </c>
      <c r="E35" s="2" t="s">
        <v>63</v>
      </c>
      <c r="F35" s="3">
        <v>10</v>
      </c>
      <c r="G35" s="3">
        <v>109</v>
      </c>
      <c r="H35" s="9">
        <v>0</v>
      </c>
      <c r="I35" s="3">
        <v>99</v>
      </c>
      <c r="J35" s="14">
        <v>10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103">
        <v>0</v>
      </c>
    </row>
    <row r="36" spans="1:17" x14ac:dyDescent="0.25">
      <c r="A36" s="137" t="s">
        <v>204</v>
      </c>
      <c r="B36" s="2" t="s">
        <v>60</v>
      </c>
      <c r="C36" s="2" t="s">
        <v>66</v>
      </c>
      <c r="D36" s="2" t="s">
        <v>23</v>
      </c>
      <c r="E36" s="2" t="s">
        <v>73</v>
      </c>
      <c r="F36" s="3">
        <v>44</v>
      </c>
      <c r="G36" s="3">
        <v>172</v>
      </c>
      <c r="H36" s="9">
        <v>36</v>
      </c>
      <c r="I36" s="3">
        <v>128</v>
      </c>
      <c r="J36" s="14">
        <v>8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103">
        <v>0</v>
      </c>
    </row>
    <row r="37" spans="1:17" x14ac:dyDescent="0.25">
      <c r="A37" s="137" t="s">
        <v>204</v>
      </c>
      <c r="B37" s="2" t="s">
        <v>60</v>
      </c>
      <c r="C37" s="2" t="s">
        <v>84</v>
      </c>
      <c r="D37" s="2" t="s">
        <v>23</v>
      </c>
      <c r="E37" s="2" t="s">
        <v>91</v>
      </c>
      <c r="F37" s="3">
        <v>4</v>
      </c>
      <c r="G37" s="3">
        <v>133</v>
      </c>
      <c r="H37" s="9">
        <v>0</v>
      </c>
      <c r="I37" s="3">
        <v>129</v>
      </c>
      <c r="J37" s="14">
        <v>4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103">
        <v>0</v>
      </c>
    </row>
    <row r="38" spans="1:17" x14ac:dyDescent="0.25">
      <c r="A38" s="137" t="s">
        <v>204</v>
      </c>
      <c r="B38" s="2" t="s">
        <v>60</v>
      </c>
      <c r="C38" s="2" t="s">
        <v>84</v>
      </c>
      <c r="D38" s="2" t="s">
        <v>35</v>
      </c>
      <c r="E38" s="2" t="s">
        <v>89</v>
      </c>
      <c r="F38" s="3">
        <v>3</v>
      </c>
      <c r="G38" s="3">
        <v>141</v>
      </c>
      <c r="H38" s="9">
        <v>2</v>
      </c>
      <c r="I38" s="3">
        <v>138</v>
      </c>
      <c r="J38" s="14">
        <v>1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103">
        <v>0</v>
      </c>
    </row>
    <row r="39" spans="1:17" x14ac:dyDescent="0.25">
      <c r="A39" s="137" t="s">
        <v>204</v>
      </c>
      <c r="B39" s="2" t="s">
        <v>60</v>
      </c>
      <c r="C39" s="2" t="s">
        <v>84</v>
      </c>
      <c r="D39" s="2" t="s">
        <v>28</v>
      </c>
      <c r="E39" s="2" t="s">
        <v>104</v>
      </c>
      <c r="F39" s="3">
        <v>3</v>
      </c>
      <c r="G39" s="3">
        <v>138</v>
      </c>
      <c r="H39" s="9">
        <v>2</v>
      </c>
      <c r="I39" s="3">
        <v>135</v>
      </c>
      <c r="J39" s="14">
        <v>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103">
        <v>0</v>
      </c>
    </row>
    <row r="40" spans="1:17" x14ac:dyDescent="0.25">
      <c r="A40" s="137" t="s">
        <v>204</v>
      </c>
      <c r="B40" s="2" t="s">
        <v>60</v>
      </c>
      <c r="C40" s="2" t="s">
        <v>106</v>
      </c>
      <c r="D40" s="2" t="s">
        <v>35</v>
      </c>
      <c r="E40" s="2" t="s">
        <v>114</v>
      </c>
      <c r="F40" s="3">
        <v>1</v>
      </c>
      <c r="G40" s="3">
        <v>106</v>
      </c>
      <c r="H40" s="9">
        <v>0</v>
      </c>
      <c r="I40" s="3">
        <v>105</v>
      </c>
      <c r="J40" s="14">
        <v>1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  <c r="Q40" s="103">
        <v>0</v>
      </c>
    </row>
    <row r="41" spans="1:17" x14ac:dyDescent="0.25">
      <c r="A41" s="137" t="s">
        <v>204</v>
      </c>
      <c r="B41" s="2" t="s">
        <v>60</v>
      </c>
      <c r="C41" s="2" t="s">
        <v>106</v>
      </c>
      <c r="D41" s="2" t="s">
        <v>38</v>
      </c>
      <c r="E41" s="2" t="s">
        <v>110</v>
      </c>
      <c r="F41" s="3">
        <v>1</v>
      </c>
      <c r="G41" s="3">
        <v>52</v>
      </c>
      <c r="H41" s="9">
        <v>0</v>
      </c>
      <c r="I41" s="3">
        <v>51</v>
      </c>
      <c r="J41" s="14">
        <v>1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103">
        <v>0</v>
      </c>
    </row>
    <row r="42" spans="1:17" x14ac:dyDescent="0.25">
      <c r="A42" s="137" t="s">
        <v>204</v>
      </c>
      <c r="B42" s="2" t="s">
        <v>41</v>
      </c>
      <c r="C42" s="2" t="s">
        <v>44</v>
      </c>
      <c r="D42" s="2" t="s">
        <v>23</v>
      </c>
      <c r="E42" s="2" t="s">
        <v>49</v>
      </c>
      <c r="F42" s="3">
        <v>2</v>
      </c>
      <c r="G42" s="3">
        <v>129</v>
      </c>
      <c r="H42" s="9">
        <v>0</v>
      </c>
      <c r="I42" s="3">
        <v>127</v>
      </c>
      <c r="J42" s="14">
        <v>2</v>
      </c>
      <c r="K42" s="3">
        <v>11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103">
        <v>0</v>
      </c>
    </row>
    <row r="43" spans="1:17" x14ac:dyDescent="0.25">
      <c r="A43" s="137" t="s">
        <v>204</v>
      </c>
      <c r="B43" s="2" t="s">
        <v>41</v>
      </c>
      <c r="C43" s="2" t="s">
        <v>44</v>
      </c>
      <c r="D43" s="2" t="s">
        <v>35</v>
      </c>
      <c r="E43" s="2" t="s">
        <v>54</v>
      </c>
      <c r="F43" s="3">
        <v>20</v>
      </c>
      <c r="G43" s="3">
        <v>188</v>
      </c>
      <c r="H43" s="9">
        <v>14</v>
      </c>
      <c r="I43" s="3">
        <v>168</v>
      </c>
      <c r="J43" s="14">
        <v>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103">
        <v>0</v>
      </c>
    </row>
    <row r="44" spans="1:17" x14ac:dyDescent="0.25">
      <c r="A44" s="137" t="s">
        <v>204</v>
      </c>
      <c r="B44" s="2" t="s">
        <v>118</v>
      </c>
      <c r="C44" s="2" t="s">
        <v>120</v>
      </c>
      <c r="D44" s="2" t="s">
        <v>35</v>
      </c>
      <c r="E44" s="2" t="s">
        <v>129</v>
      </c>
      <c r="F44" s="3">
        <v>1</v>
      </c>
      <c r="G44" s="3">
        <v>75</v>
      </c>
      <c r="H44" s="9">
        <v>0</v>
      </c>
      <c r="I44" s="3">
        <v>74</v>
      </c>
      <c r="J44" s="14">
        <v>1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103">
        <v>0</v>
      </c>
    </row>
    <row r="45" spans="1:17" x14ac:dyDescent="0.25">
      <c r="A45" s="137" t="s">
        <v>204</v>
      </c>
      <c r="B45" s="2" t="s">
        <v>118</v>
      </c>
      <c r="C45" s="2" t="s">
        <v>134</v>
      </c>
      <c r="D45" s="2" t="s">
        <v>23</v>
      </c>
      <c r="E45" s="2" t="s">
        <v>144</v>
      </c>
      <c r="F45" s="3">
        <v>33</v>
      </c>
      <c r="G45" s="3">
        <v>70</v>
      </c>
      <c r="H45" s="9">
        <v>33</v>
      </c>
      <c r="I45" s="3">
        <v>37</v>
      </c>
      <c r="J45" s="14">
        <v>0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103">
        <v>0</v>
      </c>
    </row>
    <row r="46" spans="1:17" ht="15.75" thickBot="1" x14ac:dyDescent="0.3">
      <c r="A46" s="138" t="s">
        <v>204</v>
      </c>
      <c r="B46" s="146" t="s">
        <v>118</v>
      </c>
      <c r="C46" s="146" t="s">
        <v>134</v>
      </c>
      <c r="D46" s="146" t="s">
        <v>35</v>
      </c>
      <c r="E46" s="146" t="s">
        <v>129</v>
      </c>
      <c r="F46" s="104">
        <v>30</v>
      </c>
      <c r="G46" s="104">
        <v>177</v>
      </c>
      <c r="H46" s="149">
        <v>27</v>
      </c>
      <c r="I46" s="104">
        <v>147</v>
      </c>
      <c r="J46" s="105">
        <v>3</v>
      </c>
      <c r="K46" s="104">
        <v>11</v>
      </c>
      <c r="L46" s="104">
        <v>1</v>
      </c>
      <c r="M46" s="104">
        <v>0</v>
      </c>
      <c r="N46" s="104">
        <v>0</v>
      </c>
      <c r="O46" s="104">
        <v>0</v>
      </c>
      <c r="P46" s="104">
        <v>0</v>
      </c>
      <c r="Q46" s="106">
        <v>0</v>
      </c>
    </row>
    <row r="47" spans="1:17" x14ac:dyDescent="0.25">
      <c r="A47" s="144" t="s">
        <v>214</v>
      </c>
      <c r="B47" s="145" t="s">
        <v>60</v>
      </c>
      <c r="C47" s="145" t="s">
        <v>66</v>
      </c>
      <c r="D47" s="145" t="s">
        <v>23</v>
      </c>
      <c r="E47" s="145" t="s">
        <v>196</v>
      </c>
      <c r="F47" s="100">
        <v>0</v>
      </c>
      <c r="G47" s="100">
        <v>13</v>
      </c>
      <c r="H47" s="148">
        <v>0</v>
      </c>
      <c r="I47" s="100">
        <v>13</v>
      </c>
      <c r="J47" s="101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2">
        <v>0</v>
      </c>
    </row>
    <row r="48" spans="1:17" x14ac:dyDescent="0.25">
      <c r="A48" s="137" t="s">
        <v>214</v>
      </c>
      <c r="B48" s="2" t="s">
        <v>60</v>
      </c>
      <c r="C48" s="2" t="s">
        <v>66</v>
      </c>
      <c r="D48" s="2" t="s">
        <v>23</v>
      </c>
      <c r="E48" s="2" t="s">
        <v>72</v>
      </c>
      <c r="F48" s="3">
        <v>0</v>
      </c>
      <c r="G48" s="3">
        <v>41</v>
      </c>
      <c r="H48" s="9">
        <v>0</v>
      </c>
      <c r="I48" s="3">
        <v>41</v>
      </c>
      <c r="J48" s="14">
        <v>0</v>
      </c>
      <c r="K48" s="3">
        <v>6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103">
        <v>0</v>
      </c>
    </row>
    <row r="49" spans="1:17" x14ac:dyDescent="0.25">
      <c r="A49" s="137" t="s">
        <v>214</v>
      </c>
      <c r="B49" s="2" t="s">
        <v>60</v>
      </c>
      <c r="C49" s="2" t="s">
        <v>66</v>
      </c>
      <c r="D49" s="2" t="s">
        <v>23</v>
      </c>
      <c r="E49" s="2" t="s">
        <v>63</v>
      </c>
      <c r="F49" s="3">
        <v>7</v>
      </c>
      <c r="G49" s="3">
        <v>119</v>
      </c>
      <c r="H49" s="9">
        <v>1</v>
      </c>
      <c r="I49" s="3">
        <v>112</v>
      </c>
      <c r="J49" s="14">
        <v>6</v>
      </c>
      <c r="K49" s="3">
        <v>3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03">
        <v>0</v>
      </c>
    </row>
    <row r="50" spans="1:17" x14ac:dyDescent="0.25">
      <c r="A50" s="137" t="s">
        <v>214</v>
      </c>
      <c r="B50" s="2" t="s">
        <v>60</v>
      </c>
      <c r="C50" s="2" t="s">
        <v>66</v>
      </c>
      <c r="D50" s="2" t="s">
        <v>23</v>
      </c>
      <c r="E50" s="2" t="s">
        <v>73</v>
      </c>
      <c r="F50" s="3">
        <v>24</v>
      </c>
      <c r="G50" s="3">
        <v>165</v>
      </c>
      <c r="H50" s="9">
        <v>21</v>
      </c>
      <c r="I50" s="3">
        <v>141</v>
      </c>
      <c r="J50" s="14">
        <v>3</v>
      </c>
      <c r="K50" s="3">
        <v>2</v>
      </c>
      <c r="L50" s="3">
        <v>0</v>
      </c>
      <c r="M50" s="3">
        <v>0</v>
      </c>
      <c r="N50" s="3">
        <v>0</v>
      </c>
      <c r="O50" s="3">
        <v>7</v>
      </c>
      <c r="P50" s="3">
        <v>0</v>
      </c>
      <c r="Q50" s="103">
        <v>0</v>
      </c>
    </row>
    <row r="51" spans="1:17" x14ac:dyDescent="0.25">
      <c r="A51" s="137" t="s">
        <v>214</v>
      </c>
      <c r="B51" s="2" t="s">
        <v>60</v>
      </c>
      <c r="C51" s="2" t="s">
        <v>84</v>
      </c>
      <c r="D51" s="2" t="s">
        <v>23</v>
      </c>
      <c r="E51" s="2" t="s">
        <v>91</v>
      </c>
      <c r="F51" s="3">
        <v>2</v>
      </c>
      <c r="G51" s="3">
        <v>113</v>
      </c>
      <c r="H51" s="9">
        <v>1</v>
      </c>
      <c r="I51" s="3">
        <v>111</v>
      </c>
      <c r="J51" s="14">
        <v>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103">
        <v>0</v>
      </c>
    </row>
    <row r="52" spans="1:17" x14ac:dyDescent="0.25">
      <c r="A52" s="137" t="s">
        <v>214</v>
      </c>
      <c r="B52" s="2" t="s">
        <v>60</v>
      </c>
      <c r="C52" s="2" t="s">
        <v>84</v>
      </c>
      <c r="D52" s="2" t="s">
        <v>35</v>
      </c>
      <c r="E52" s="2" t="s">
        <v>89</v>
      </c>
      <c r="F52" s="3">
        <v>2</v>
      </c>
      <c r="G52" s="3">
        <v>184</v>
      </c>
      <c r="H52" s="9">
        <v>0</v>
      </c>
      <c r="I52" s="3">
        <v>182</v>
      </c>
      <c r="J52" s="14">
        <v>2</v>
      </c>
      <c r="K52" s="3">
        <v>0</v>
      </c>
      <c r="L52" s="3">
        <v>1</v>
      </c>
      <c r="M52" s="3">
        <v>0</v>
      </c>
      <c r="N52" s="3">
        <v>0</v>
      </c>
      <c r="O52" s="3">
        <v>0</v>
      </c>
      <c r="P52" s="3">
        <v>0</v>
      </c>
      <c r="Q52" s="103">
        <v>0</v>
      </c>
    </row>
    <row r="53" spans="1:17" x14ac:dyDescent="0.25">
      <c r="A53" s="137" t="s">
        <v>214</v>
      </c>
      <c r="B53" s="2" t="s">
        <v>60</v>
      </c>
      <c r="C53" s="2" t="s">
        <v>84</v>
      </c>
      <c r="D53" s="2" t="s">
        <v>28</v>
      </c>
      <c r="E53" s="2" t="s">
        <v>104</v>
      </c>
      <c r="F53" s="3">
        <v>6</v>
      </c>
      <c r="G53" s="3">
        <v>157</v>
      </c>
      <c r="H53" s="9">
        <v>4</v>
      </c>
      <c r="I53" s="3">
        <v>151</v>
      </c>
      <c r="J53" s="14">
        <v>2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03">
        <v>0</v>
      </c>
    </row>
    <row r="54" spans="1:17" x14ac:dyDescent="0.25">
      <c r="A54" s="137" t="s">
        <v>214</v>
      </c>
      <c r="B54" s="2" t="s">
        <v>60</v>
      </c>
      <c r="C54" s="2" t="s">
        <v>106</v>
      </c>
      <c r="D54" s="2" t="s">
        <v>35</v>
      </c>
      <c r="E54" s="2" t="s">
        <v>114</v>
      </c>
      <c r="F54" s="3">
        <v>2</v>
      </c>
      <c r="G54" s="3">
        <v>120</v>
      </c>
      <c r="H54" s="9">
        <v>1</v>
      </c>
      <c r="I54" s="3">
        <v>118</v>
      </c>
      <c r="J54" s="14">
        <v>1</v>
      </c>
      <c r="K54" s="3">
        <v>0</v>
      </c>
      <c r="L54" s="3">
        <v>0</v>
      </c>
      <c r="M54" s="3">
        <v>0</v>
      </c>
      <c r="N54" s="3">
        <v>0</v>
      </c>
      <c r="O54" s="3">
        <v>1</v>
      </c>
      <c r="P54" s="3">
        <v>0</v>
      </c>
      <c r="Q54" s="103">
        <v>0</v>
      </c>
    </row>
    <row r="55" spans="1:17" x14ac:dyDescent="0.25">
      <c r="A55" s="137" t="s">
        <v>214</v>
      </c>
      <c r="B55" s="2" t="s">
        <v>60</v>
      </c>
      <c r="C55" s="2" t="s">
        <v>106</v>
      </c>
      <c r="D55" s="2" t="s">
        <v>38</v>
      </c>
      <c r="E55" s="2" t="s">
        <v>110</v>
      </c>
      <c r="F55" s="3">
        <v>0</v>
      </c>
      <c r="G55" s="3">
        <v>70</v>
      </c>
      <c r="H55" s="9">
        <v>0</v>
      </c>
      <c r="I55" s="3">
        <v>70</v>
      </c>
      <c r="J55" s="14">
        <v>0</v>
      </c>
      <c r="K55" s="3">
        <v>0</v>
      </c>
      <c r="L55" s="3">
        <v>5</v>
      </c>
      <c r="M55" s="3">
        <v>0</v>
      </c>
      <c r="N55" s="3">
        <v>0</v>
      </c>
      <c r="O55" s="3">
        <v>0</v>
      </c>
      <c r="P55" s="3">
        <v>0</v>
      </c>
      <c r="Q55" s="103">
        <v>0</v>
      </c>
    </row>
    <row r="56" spans="1:17" x14ac:dyDescent="0.25">
      <c r="A56" s="137" t="s">
        <v>214</v>
      </c>
      <c r="B56" s="2" t="s">
        <v>41</v>
      </c>
      <c r="C56" s="2" t="s">
        <v>44</v>
      </c>
      <c r="D56" s="2" t="s">
        <v>23</v>
      </c>
      <c r="E56" s="2" t="s">
        <v>49</v>
      </c>
      <c r="F56" s="3">
        <v>0</v>
      </c>
      <c r="G56" s="3">
        <v>161</v>
      </c>
      <c r="H56" s="9">
        <v>0</v>
      </c>
      <c r="I56" s="3">
        <v>161</v>
      </c>
      <c r="J56" s="14">
        <v>0</v>
      </c>
      <c r="K56" s="3">
        <v>6</v>
      </c>
      <c r="L56" s="3">
        <v>0</v>
      </c>
      <c r="M56" s="3">
        <v>0</v>
      </c>
      <c r="N56" s="3">
        <v>0</v>
      </c>
      <c r="O56" s="3">
        <v>6</v>
      </c>
      <c r="P56" s="3">
        <v>0</v>
      </c>
      <c r="Q56" s="103">
        <v>0</v>
      </c>
    </row>
    <row r="57" spans="1:17" x14ac:dyDescent="0.25">
      <c r="A57" s="137" t="s">
        <v>214</v>
      </c>
      <c r="B57" s="2" t="s">
        <v>41</v>
      </c>
      <c r="C57" s="2" t="s">
        <v>44</v>
      </c>
      <c r="D57" s="2" t="s">
        <v>35</v>
      </c>
      <c r="E57" s="2" t="s">
        <v>54</v>
      </c>
      <c r="F57" s="3">
        <v>8</v>
      </c>
      <c r="G57" s="3">
        <v>119</v>
      </c>
      <c r="H57" s="9">
        <v>6</v>
      </c>
      <c r="I57" s="3">
        <v>111</v>
      </c>
      <c r="J57" s="14">
        <v>2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103">
        <v>0</v>
      </c>
    </row>
    <row r="58" spans="1:17" x14ac:dyDescent="0.25">
      <c r="A58" s="137" t="s">
        <v>214</v>
      </c>
      <c r="B58" s="2" t="s">
        <v>118</v>
      </c>
      <c r="C58" s="2" t="s">
        <v>134</v>
      </c>
      <c r="D58" s="2" t="s">
        <v>23</v>
      </c>
      <c r="E58" s="2" t="s">
        <v>144</v>
      </c>
      <c r="F58" s="3">
        <v>9</v>
      </c>
      <c r="G58" s="3">
        <v>74</v>
      </c>
      <c r="H58" s="9">
        <v>8</v>
      </c>
      <c r="I58" s="3">
        <v>65</v>
      </c>
      <c r="J58" s="14">
        <v>1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103">
        <v>0</v>
      </c>
    </row>
    <row r="59" spans="1:17" ht="15.75" thickBot="1" x14ac:dyDescent="0.3">
      <c r="A59" s="138" t="s">
        <v>214</v>
      </c>
      <c r="B59" s="146" t="s">
        <v>118</v>
      </c>
      <c r="C59" s="146" t="s">
        <v>134</v>
      </c>
      <c r="D59" s="146" t="s">
        <v>35</v>
      </c>
      <c r="E59" s="146" t="s">
        <v>129</v>
      </c>
      <c r="F59" s="104">
        <v>88</v>
      </c>
      <c r="G59" s="104">
        <v>242</v>
      </c>
      <c r="H59" s="149">
        <v>60</v>
      </c>
      <c r="I59" s="104">
        <v>154</v>
      </c>
      <c r="J59" s="105">
        <v>28</v>
      </c>
      <c r="K59" s="104">
        <v>6</v>
      </c>
      <c r="L59" s="104">
        <v>4</v>
      </c>
      <c r="M59" s="104">
        <v>0</v>
      </c>
      <c r="N59" s="104">
        <v>0</v>
      </c>
      <c r="O59" s="104">
        <v>0</v>
      </c>
      <c r="P59" s="104">
        <v>0</v>
      </c>
      <c r="Q59" s="106">
        <v>0</v>
      </c>
    </row>
    <row r="60" spans="1:17" x14ac:dyDescent="0.25">
      <c r="A60" s="144" t="s">
        <v>220</v>
      </c>
      <c r="B60" s="145" t="s">
        <v>60</v>
      </c>
      <c r="C60" s="145" t="s">
        <v>66</v>
      </c>
      <c r="D60" s="145" t="s">
        <v>23</v>
      </c>
      <c r="E60" s="145" t="s">
        <v>196</v>
      </c>
      <c r="F60" s="100">
        <v>2</v>
      </c>
      <c r="G60" s="100">
        <v>99</v>
      </c>
      <c r="H60" s="148">
        <v>0</v>
      </c>
      <c r="I60" s="100">
        <v>97</v>
      </c>
      <c r="J60" s="101">
        <v>2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2">
        <v>0</v>
      </c>
    </row>
    <row r="61" spans="1:17" x14ac:dyDescent="0.25">
      <c r="A61" s="137" t="s">
        <v>220</v>
      </c>
      <c r="B61" s="2" t="s">
        <v>60</v>
      </c>
      <c r="C61" s="2" t="s">
        <v>66</v>
      </c>
      <c r="D61" s="2" t="s">
        <v>23</v>
      </c>
      <c r="E61" s="2" t="s">
        <v>63</v>
      </c>
      <c r="F61" s="3">
        <v>3</v>
      </c>
      <c r="G61" s="3">
        <v>135</v>
      </c>
      <c r="H61" s="9">
        <v>0</v>
      </c>
      <c r="I61" s="3">
        <v>132</v>
      </c>
      <c r="J61" s="14">
        <v>3</v>
      </c>
      <c r="K61" s="3">
        <v>0</v>
      </c>
      <c r="L61" s="3">
        <v>0</v>
      </c>
      <c r="M61" s="3">
        <v>0</v>
      </c>
      <c r="N61" s="3">
        <v>0</v>
      </c>
      <c r="O61" s="3">
        <v>11</v>
      </c>
      <c r="P61" s="3">
        <v>0</v>
      </c>
      <c r="Q61" s="103">
        <v>0</v>
      </c>
    </row>
    <row r="62" spans="1:17" x14ac:dyDescent="0.25">
      <c r="A62" s="137" t="s">
        <v>220</v>
      </c>
      <c r="B62" s="2" t="s">
        <v>60</v>
      </c>
      <c r="C62" s="2" t="s">
        <v>66</v>
      </c>
      <c r="D62" s="2" t="s">
        <v>23</v>
      </c>
      <c r="E62" s="2" t="s">
        <v>73</v>
      </c>
      <c r="F62" s="3">
        <v>33</v>
      </c>
      <c r="G62" s="3">
        <v>187</v>
      </c>
      <c r="H62" s="9">
        <v>31</v>
      </c>
      <c r="I62" s="3">
        <v>154</v>
      </c>
      <c r="J62" s="14">
        <v>2</v>
      </c>
      <c r="K62" s="3">
        <v>0</v>
      </c>
      <c r="L62" s="3">
        <v>0</v>
      </c>
      <c r="M62" s="3">
        <v>0</v>
      </c>
      <c r="N62" s="3">
        <v>0</v>
      </c>
      <c r="O62" s="3">
        <v>1</v>
      </c>
      <c r="P62" s="3">
        <v>0</v>
      </c>
      <c r="Q62" s="103">
        <v>0</v>
      </c>
    </row>
    <row r="63" spans="1:17" x14ac:dyDescent="0.25">
      <c r="A63" s="137" t="s">
        <v>220</v>
      </c>
      <c r="B63" s="2" t="s">
        <v>60</v>
      </c>
      <c r="C63" s="2" t="s">
        <v>84</v>
      </c>
      <c r="D63" s="2" t="s">
        <v>23</v>
      </c>
      <c r="E63" s="2" t="s">
        <v>91</v>
      </c>
      <c r="F63" s="3">
        <v>1</v>
      </c>
      <c r="G63" s="3">
        <v>94</v>
      </c>
      <c r="H63" s="9">
        <v>1</v>
      </c>
      <c r="I63" s="3">
        <v>93</v>
      </c>
      <c r="J63" s="14">
        <v>0</v>
      </c>
      <c r="K63" s="3">
        <v>0</v>
      </c>
      <c r="L63" s="3">
        <v>0</v>
      </c>
      <c r="M63" s="3">
        <v>0</v>
      </c>
      <c r="N63" s="3">
        <v>0</v>
      </c>
      <c r="O63" s="3">
        <v>2</v>
      </c>
      <c r="P63" s="3">
        <v>0</v>
      </c>
      <c r="Q63" s="103">
        <v>0</v>
      </c>
    </row>
    <row r="64" spans="1:17" x14ac:dyDescent="0.25">
      <c r="A64" s="137" t="s">
        <v>220</v>
      </c>
      <c r="B64" s="2" t="s">
        <v>60</v>
      </c>
      <c r="C64" s="2" t="s">
        <v>84</v>
      </c>
      <c r="D64" s="2" t="s">
        <v>35</v>
      </c>
      <c r="E64" s="2" t="s">
        <v>89</v>
      </c>
      <c r="F64" s="3">
        <v>0</v>
      </c>
      <c r="G64" s="3">
        <v>184</v>
      </c>
      <c r="H64" s="9">
        <v>0</v>
      </c>
      <c r="I64" s="3">
        <v>184</v>
      </c>
      <c r="J64" s="14">
        <v>0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  <c r="P64" s="3">
        <v>0</v>
      </c>
      <c r="Q64" s="103">
        <v>0</v>
      </c>
    </row>
    <row r="65" spans="1:17" x14ac:dyDescent="0.25">
      <c r="A65" s="137" t="s">
        <v>220</v>
      </c>
      <c r="B65" s="2" t="s">
        <v>60</v>
      </c>
      <c r="C65" s="2" t="s">
        <v>84</v>
      </c>
      <c r="D65" s="2" t="s">
        <v>28</v>
      </c>
      <c r="E65" s="2" t="s">
        <v>104</v>
      </c>
      <c r="F65" s="3">
        <v>0</v>
      </c>
      <c r="G65" s="3">
        <v>132</v>
      </c>
      <c r="H65" s="9">
        <v>0</v>
      </c>
      <c r="I65" s="3">
        <v>132</v>
      </c>
      <c r="J65" s="14">
        <v>0</v>
      </c>
      <c r="K65" s="3">
        <v>0</v>
      </c>
      <c r="L65" s="3">
        <v>1</v>
      </c>
      <c r="M65" s="3">
        <v>0</v>
      </c>
      <c r="N65" s="3">
        <v>0</v>
      </c>
      <c r="O65" s="3">
        <v>0</v>
      </c>
      <c r="P65" s="3">
        <v>0</v>
      </c>
      <c r="Q65" s="103">
        <v>0</v>
      </c>
    </row>
    <row r="66" spans="1:17" x14ac:dyDescent="0.25">
      <c r="A66" s="137" t="s">
        <v>220</v>
      </c>
      <c r="B66" s="2" t="s">
        <v>60</v>
      </c>
      <c r="C66" s="2" t="s">
        <v>106</v>
      </c>
      <c r="D66" s="2" t="s">
        <v>35</v>
      </c>
      <c r="E66" s="2" t="s">
        <v>114</v>
      </c>
      <c r="F66" s="3">
        <v>2</v>
      </c>
      <c r="G66" s="3">
        <v>59</v>
      </c>
      <c r="H66" s="9">
        <v>2</v>
      </c>
      <c r="I66" s="3">
        <v>57</v>
      </c>
      <c r="J66" s="14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103">
        <v>0</v>
      </c>
    </row>
    <row r="67" spans="1:17" x14ac:dyDescent="0.25">
      <c r="A67" s="137" t="s">
        <v>220</v>
      </c>
      <c r="B67" s="2" t="s">
        <v>60</v>
      </c>
      <c r="C67" s="2" t="s">
        <v>106</v>
      </c>
      <c r="D67" s="2" t="s">
        <v>35</v>
      </c>
      <c r="E67" s="2" t="s">
        <v>212</v>
      </c>
      <c r="F67" s="3">
        <v>0</v>
      </c>
      <c r="G67" s="3">
        <v>22</v>
      </c>
      <c r="H67" s="9">
        <v>0</v>
      </c>
      <c r="I67" s="3">
        <v>22</v>
      </c>
      <c r="J67" s="14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103">
        <v>0</v>
      </c>
    </row>
    <row r="68" spans="1:17" x14ac:dyDescent="0.25">
      <c r="A68" s="137" t="s">
        <v>220</v>
      </c>
      <c r="B68" s="2" t="s">
        <v>41</v>
      </c>
      <c r="C68" s="2" t="s">
        <v>44</v>
      </c>
      <c r="D68" s="2" t="s">
        <v>23</v>
      </c>
      <c r="E68" s="2" t="s">
        <v>49</v>
      </c>
      <c r="F68" s="3">
        <v>1</v>
      </c>
      <c r="G68" s="3">
        <v>113</v>
      </c>
      <c r="H68" s="9">
        <v>0</v>
      </c>
      <c r="I68" s="3">
        <v>112</v>
      </c>
      <c r="J68" s="14">
        <v>1</v>
      </c>
      <c r="K68" s="3">
        <v>8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103">
        <v>0</v>
      </c>
    </row>
    <row r="69" spans="1:17" x14ac:dyDescent="0.25">
      <c r="A69" s="137" t="s">
        <v>220</v>
      </c>
      <c r="B69" s="2" t="s">
        <v>41</v>
      </c>
      <c r="C69" s="2" t="s">
        <v>44</v>
      </c>
      <c r="D69" s="2" t="s">
        <v>35</v>
      </c>
      <c r="E69" s="2" t="s">
        <v>54</v>
      </c>
      <c r="F69" s="3">
        <v>13</v>
      </c>
      <c r="G69" s="3">
        <v>139</v>
      </c>
      <c r="H69" s="9">
        <v>12</v>
      </c>
      <c r="I69" s="3">
        <v>126</v>
      </c>
      <c r="J69" s="14">
        <v>1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103">
        <v>0</v>
      </c>
    </row>
    <row r="70" spans="1:17" ht="15.75" thickBot="1" x14ac:dyDescent="0.3">
      <c r="A70" s="138" t="s">
        <v>220</v>
      </c>
      <c r="B70" s="146" t="s">
        <v>118</v>
      </c>
      <c r="C70" s="146" t="s">
        <v>134</v>
      </c>
      <c r="D70" s="146" t="s">
        <v>35</v>
      </c>
      <c r="E70" s="146" t="s">
        <v>129</v>
      </c>
      <c r="F70" s="104">
        <v>89</v>
      </c>
      <c r="G70" s="104">
        <v>218</v>
      </c>
      <c r="H70" s="149">
        <v>83</v>
      </c>
      <c r="I70" s="104">
        <v>129</v>
      </c>
      <c r="J70" s="105">
        <v>6</v>
      </c>
      <c r="K70" s="104">
        <v>8</v>
      </c>
      <c r="L70" s="104">
        <v>2</v>
      </c>
      <c r="M70" s="104">
        <v>0</v>
      </c>
      <c r="N70" s="104">
        <v>0</v>
      </c>
      <c r="O70" s="104">
        <v>0</v>
      </c>
      <c r="P70" s="104">
        <v>0</v>
      </c>
      <c r="Q70" s="106">
        <v>0</v>
      </c>
    </row>
    <row r="71" spans="1:17" x14ac:dyDescent="0.25">
      <c r="A71" s="144" t="s">
        <v>179</v>
      </c>
      <c r="B71" s="145" t="s">
        <v>60</v>
      </c>
      <c r="C71" s="145" t="s">
        <v>66</v>
      </c>
      <c r="D71" s="145" t="s">
        <v>23</v>
      </c>
      <c r="E71" s="145" t="s">
        <v>196</v>
      </c>
      <c r="F71" s="100">
        <v>0</v>
      </c>
      <c r="G71" s="100">
        <v>47</v>
      </c>
      <c r="H71" s="148">
        <v>0</v>
      </c>
      <c r="I71" s="100">
        <v>47</v>
      </c>
      <c r="J71" s="101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2">
        <v>0</v>
      </c>
    </row>
    <row r="72" spans="1:17" x14ac:dyDescent="0.25">
      <c r="A72" s="137" t="s">
        <v>179</v>
      </c>
      <c r="B72" s="2" t="s">
        <v>60</v>
      </c>
      <c r="C72" s="2" t="s">
        <v>66</v>
      </c>
      <c r="D72" s="2" t="s">
        <v>23</v>
      </c>
      <c r="E72" s="2" t="s">
        <v>221</v>
      </c>
      <c r="F72" s="3">
        <v>8</v>
      </c>
      <c r="G72" s="3">
        <v>83</v>
      </c>
      <c r="H72" s="9">
        <v>4</v>
      </c>
      <c r="I72" s="3">
        <v>75</v>
      </c>
      <c r="J72" s="14">
        <v>4</v>
      </c>
      <c r="K72" s="3">
        <v>1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103">
        <v>0</v>
      </c>
    </row>
    <row r="73" spans="1:17" x14ac:dyDescent="0.25">
      <c r="A73" s="137" t="s">
        <v>179</v>
      </c>
      <c r="B73" s="2" t="s">
        <v>60</v>
      </c>
      <c r="C73" s="2" t="s">
        <v>66</v>
      </c>
      <c r="D73" s="2" t="s">
        <v>23</v>
      </c>
      <c r="E73" s="2" t="s">
        <v>63</v>
      </c>
      <c r="F73" s="3">
        <v>1</v>
      </c>
      <c r="G73" s="3">
        <v>99</v>
      </c>
      <c r="H73" s="9">
        <v>1</v>
      </c>
      <c r="I73" s="3">
        <v>98</v>
      </c>
      <c r="J73" s="14">
        <v>0</v>
      </c>
      <c r="K73" s="3">
        <v>0</v>
      </c>
      <c r="L73" s="3">
        <v>0</v>
      </c>
      <c r="M73" s="3">
        <v>0</v>
      </c>
      <c r="N73" s="3">
        <v>0</v>
      </c>
      <c r="O73" s="3">
        <v>2</v>
      </c>
      <c r="P73" s="3">
        <v>0</v>
      </c>
      <c r="Q73" s="103">
        <v>0</v>
      </c>
    </row>
    <row r="74" spans="1:17" x14ac:dyDescent="0.25">
      <c r="A74" s="137" t="s">
        <v>179</v>
      </c>
      <c r="B74" s="2" t="s">
        <v>60</v>
      </c>
      <c r="C74" s="2" t="s">
        <v>66</v>
      </c>
      <c r="D74" s="2" t="s">
        <v>23</v>
      </c>
      <c r="E74" s="2" t="s">
        <v>73</v>
      </c>
      <c r="F74" s="3">
        <v>16</v>
      </c>
      <c r="G74" s="3">
        <v>162</v>
      </c>
      <c r="H74" s="9">
        <v>12</v>
      </c>
      <c r="I74" s="3">
        <v>146</v>
      </c>
      <c r="J74" s="14">
        <v>4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103">
        <v>0</v>
      </c>
    </row>
    <row r="75" spans="1:17" x14ac:dyDescent="0.25">
      <c r="A75" s="137" t="s">
        <v>179</v>
      </c>
      <c r="B75" s="2" t="s">
        <v>60</v>
      </c>
      <c r="C75" s="2" t="s">
        <v>84</v>
      </c>
      <c r="D75" s="2" t="s">
        <v>23</v>
      </c>
      <c r="E75" s="2" t="s">
        <v>91</v>
      </c>
      <c r="F75" s="3">
        <v>0</v>
      </c>
      <c r="G75" s="3">
        <v>117</v>
      </c>
      <c r="H75" s="9">
        <v>0</v>
      </c>
      <c r="I75" s="3">
        <v>117</v>
      </c>
      <c r="J75" s="14">
        <v>0</v>
      </c>
      <c r="K75" s="3">
        <v>7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103">
        <v>0</v>
      </c>
    </row>
    <row r="76" spans="1:17" x14ac:dyDescent="0.25">
      <c r="A76" s="137" t="s">
        <v>179</v>
      </c>
      <c r="B76" s="2" t="s">
        <v>60</v>
      </c>
      <c r="C76" s="2" t="s">
        <v>84</v>
      </c>
      <c r="D76" s="2" t="s">
        <v>35</v>
      </c>
      <c r="E76" s="2" t="s">
        <v>89</v>
      </c>
      <c r="F76" s="3">
        <v>2</v>
      </c>
      <c r="G76" s="3">
        <v>125</v>
      </c>
      <c r="H76" s="9">
        <v>1</v>
      </c>
      <c r="I76" s="3">
        <v>123</v>
      </c>
      <c r="J76" s="14">
        <v>1</v>
      </c>
      <c r="K76" s="3">
        <v>0</v>
      </c>
      <c r="L76" s="3">
        <v>1</v>
      </c>
      <c r="M76" s="3">
        <v>0</v>
      </c>
      <c r="N76" s="3">
        <v>0</v>
      </c>
      <c r="O76" s="3">
        <v>0</v>
      </c>
      <c r="P76" s="3">
        <v>0</v>
      </c>
      <c r="Q76" s="103">
        <v>0</v>
      </c>
    </row>
    <row r="77" spans="1:17" x14ac:dyDescent="0.25">
      <c r="A77" s="137" t="s">
        <v>179</v>
      </c>
      <c r="B77" s="2" t="s">
        <v>60</v>
      </c>
      <c r="C77" s="2" t="s">
        <v>84</v>
      </c>
      <c r="D77" s="2" t="s">
        <v>28</v>
      </c>
      <c r="E77" s="2" t="s">
        <v>104</v>
      </c>
      <c r="F77" s="3">
        <v>1</v>
      </c>
      <c r="G77" s="3">
        <v>145</v>
      </c>
      <c r="H77" s="9">
        <v>0</v>
      </c>
      <c r="I77" s="3">
        <v>144</v>
      </c>
      <c r="J77" s="14">
        <v>1</v>
      </c>
      <c r="K77" s="3">
        <v>1</v>
      </c>
      <c r="L77" s="3">
        <v>2</v>
      </c>
      <c r="M77" s="3">
        <v>0</v>
      </c>
      <c r="N77" s="3">
        <v>0</v>
      </c>
      <c r="O77" s="3">
        <v>0</v>
      </c>
      <c r="P77" s="3">
        <v>0</v>
      </c>
      <c r="Q77" s="103">
        <v>0</v>
      </c>
    </row>
    <row r="78" spans="1:17" x14ac:dyDescent="0.25">
      <c r="A78" s="137" t="s">
        <v>179</v>
      </c>
      <c r="B78" s="2" t="s">
        <v>60</v>
      </c>
      <c r="C78" s="2" t="s">
        <v>106</v>
      </c>
      <c r="D78" s="2" t="s">
        <v>35</v>
      </c>
      <c r="E78" s="2" t="s">
        <v>114</v>
      </c>
      <c r="F78" s="3">
        <v>0</v>
      </c>
      <c r="G78" s="3">
        <v>60</v>
      </c>
      <c r="H78" s="9">
        <v>0</v>
      </c>
      <c r="I78" s="3">
        <v>60</v>
      </c>
      <c r="J78" s="14">
        <v>0</v>
      </c>
      <c r="K78" s="3">
        <v>0</v>
      </c>
      <c r="L78" s="3">
        <v>0</v>
      </c>
      <c r="M78" s="3">
        <v>0</v>
      </c>
      <c r="N78" s="3">
        <v>0</v>
      </c>
      <c r="O78" s="3">
        <v>4</v>
      </c>
      <c r="P78" s="3">
        <v>0</v>
      </c>
      <c r="Q78" s="103">
        <v>0</v>
      </c>
    </row>
    <row r="79" spans="1:17" x14ac:dyDescent="0.25">
      <c r="A79" s="137" t="s">
        <v>179</v>
      </c>
      <c r="B79" s="2" t="s">
        <v>41</v>
      </c>
      <c r="C79" s="2" t="s">
        <v>44</v>
      </c>
      <c r="D79" s="2" t="s">
        <v>23</v>
      </c>
      <c r="E79" s="2" t="s">
        <v>49</v>
      </c>
      <c r="F79" s="3">
        <v>0</v>
      </c>
      <c r="G79" s="3">
        <v>107</v>
      </c>
      <c r="H79" s="9">
        <v>0</v>
      </c>
      <c r="I79" s="3">
        <v>107</v>
      </c>
      <c r="J79" s="14">
        <v>0</v>
      </c>
      <c r="K79" s="3">
        <v>0</v>
      </c>
      <c r="L79" s="3">
        <v>0</v>
      </c>
      <c r="M79" s="3">
        <v>0</v>
      </c>
      <c r="N79" s="3">
        <v>0</v>
      </c>
      <c r="O79" s="3">
        <v>5</v>
      </c>
      <c r="P79" s="3">
        <v>0</v>
      </c>
      <c r="Q79" s="103">
        <v>0</v>
      </c>
    </row>
    <row r="80" spans="1:17" x14ac:dyDescent="0.25">
      <c r="A80" s="137" t="s">
        <v>179</v>
      </c>
      <c r="B80" s="2" t="s">
        <v>41</v>
      </c>
      <c r="C80" s="2" t="s">
        <v>44</v>
      </c>
      <c r="D80" s="2" t="s">
        <v>35</v>
      </c>
      <c r="E80" s="2" t="s">
        <v>54</v>
      </c>
      <c r="F80" s="3">
        <v>15</v>
      </c>
      <c r="G80" s="3">
        <v>224</v>
      </c>
      <c r="H80" s="9">
        <v>11</v>
      </c>
      <c r="I80" s="3">
        <v>209</v>
      </c>
      <c r="J80" s="14">
        <v>4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103">
        <v>0</v>
      </c>
    </row>
    <row r="81" spans="1:17" x14ac:dyDescent="0.25">
      <c r="A81" s="137" t="s">
        <v>179</v>
      </c>
      <c r="B81" s="2" t="s">
        <v>118</v>
      </c>
      <c r="C81" s="2" t="s">
        <v>120</v>
      </c>
      <c r="D81" s="2" t="s">
        <v>230</v>
      </c>
      <c r="E81" s="2" t="s">
        <v>229</v>
      </c>
      <c r="F81" s="3">
        <v>1</v>
      </c>
      <c r="G81" s="3">
        <v>171</v>
      </c>
      <c r="H81" s="9">
        <v>0</v>
      </c>
      <c r="I81" s="3">
        <v>170</v>
      </c>
      <c r="J81" s="14">
        <v>1</v>
      </c>
      <c r="K81" s="3">
        <v>0</v>
      </c>
      <c r="L81" s="3">
        <v>4</v>
      </c>
      <c r="M81" s="3">
        <v>0</v>
      </c>
      <c r="N81" s="3">
        <v>0</v>
      </c>
      <c r="O81" s="3">
        <v>0</v>
      </c>
      <c r="P81" s="3">
        <v>0</v>
      </c>
      <c r="Q81" s="103">
        <v>0</v>
      </c>
    </row>
    <row r="82" spans="1:17" ht="15.75" thickBot="1" x14ac:dyDescent="0.3">
      <c r="A82" s="138" t="s">
        <v>179</v>
      </c>
      <c r="B82" s="146" t="s">
        <v>118</v>
      </c>
      <c r="C82" s="146" t="s">
        <v>134</v>
      </c>
      <c r="D82" s="146" t="s">
        <v>35</v>
      </c>
      <c r="E82" s="146" t="s">
        <v>129</v>
      </c>
      <c r="F82" s="104">
        <v>58</v>
      </c>
      <c r="G82" s="104">
        <v>225</v>
      </c>
      <c r="H82" s="149">
        <v>58</v>
      </c>
      <c r="I82" s="104">
        <v>167</v>
      </c>
      <c r="J82" s="105">
        <v>0</v>
      </c>
      <c r="K82" s="104">
        <v>1</v>
      </c>
      <c r="L82" s="104">
        <v>3</v>
      </c>
      <c r="M82" s="104">
        <v>0</v>
      </c>
      <c r="N82" s="104">
        <v>0</v>
      </c>
      <c r="O82" s="104">
        <v>0</v>
      </c>
      <c r="P82" s="104">
        <v>0</v>
      </c>
      <c r="Q82" s="106">
        <v>0</v>
      </c>
    </row>
    <row r="83" spans="1:17" x14ac:dyDescent="0.25">
      <c r="A83" s="144" t="s">
        <v>180</v>
      </c>
      <c r="B83" s="154" t="s">
        <v>60</v>
      </c>
      <c r="C83" s="145" t="s">
        <v>66</v>
      </c>
      <c r="D83" s="145" t="s">
        <v>23</v>
      </c>
      <c r="E83" s="145" t="s">
        <v>196</v>
      </c>
      <c r="F83" s="100">
        <v>0</v>
      </c>
      <c r="G83" s="100">
        <v>9</v>
      </c>
      <c r="H83" s="148">
        <v>0</v>
      </c>
      <c r="I83" s="100">
        <v>9</v>
      </c>
      <c r="J83" s="101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2">
        <v>0</v>
      </c>
    </row>
    <row r="84" spans="1:17" x14ac:dyDescent="0.25">
      <c r="A84" s="137" t="s">
        <v>180</v>
      </c>
      <c r="B84" s="151" t="s">
        <v>60</v>
      </c>
      <c r="C84" s="2" t="s">
        <v>66</v>
      </c>
      <c r="D84" s="2" t="s">
        <v>23</v>
      </c>
      <c r="E84" s="2" t="s">
        <v>221</v>
      </c>
      <c r="F84" s="3">
        <v>5</v>
      </c>
      <c r="G84" s="3">
        <v>133</v>
      </c>
      <c r="H84" s="9">
        <v>2</v>
      </c>
      <c r="I84" s="3">
        <v>128</v>
      </c>
      <c r="J84" s="14">
        <v>3</v>
      </c>
      <c r="K84" s="3">
        <v>9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103">
        <v>0</v>
      </c>
    </row>
    <row r="85" spans="1:17" x14ac:dyDescent="0.25">
      <c r="A85" s="137" t="s">
        <v>180</v>
      </c>
      <c r="B85" s="151" t="s">
        <v>60</v>
      </c>
      <c r="C85" s="2" t="s">
        <v>66</v>
      </c>
      <c r="D85" s="2" t="s">
        <v>23</v>
      </c>
      <c r="E85" s="2" t="s">
        <v>63</v>
      </c>
      <c r="F85" s="3">
        <v>4</v>
      </c>
      <c r="G85" s="3">
        <v>145</v>
      </c>
      <c r="H85" s="9">
        <v>0</v>
      </c>
      <c r="I85" s="3">
        <v>141</v>
      </c>
      <c r="J85" s="14">
        <v>4</v>
      </c>
      <c r="K85" s="3">
        <v>1</v>
      </c>
      <c r="L85" s="3">
        <v>0</v>
      </c>
      <c r="M85" s="3">
        <v>0</v>
      </c>
      <c r="N85" s="3">
        <v>0</v>
      </c>
      <c r="O85" s="3">
        <v>11</v>
      </c>
      <c r="P85" s="3">
        <v>0</v>
      </c>
      <c r="Q85" s="103">
        <v>0</v>
      </c>
    </row>
    <row r="86" spans="1:17" x14ac:dyDescent="0.25">
      <c r="A86" s="137" t="s">
        <v>180</v>
      </c>
      <c r="B86" s="151" t="s">
        <v>60</v>
      </c>
      <c r="C86" s="2" t="s">
        <v>66</v>
      </c>
      <c r="D86" s="2" t="s">
        <v>23</v>
      </c>
      <c r="E86" s="2" t="s">
        <v>73</v>
      </c>
      <c r="F86" s="3">
        <v>33</v>
      </c>
      <c r="G86" s="3">
        <v>183</v>
      </c>
      <c r="H86" s="9">
        <v>27</v>
      </c>
      <c r="I86" s="3">
        <v>150</v>
      </c>
      <c r="J86" s="14">
        <v>6</v>
      </c>
      <c r="K86" s="3">
        <v>1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103">
        <v>0</v>
      </c>
    </row>
    <row r="87" spans="1:17" x14ac:dyDescent="0.25">
      <c r="A87" s="137" t="s">
        <v>180</v>
      </c>
      <c r="B87" s="151" t="s">
        <v>60</v>
      </c>
      <c r="C87" s="2" t="s">
        <v>84</v>
      </c>
      <c r="D87" s="2" t="s">
        <v>23</v>
      </c>
      <c r="E87" s="2" t="s">
        <v>91</v>
      </c>
      <c r="F87" s="3">
        <v>0</v>
      </c>
      <c r="G87" s="3">
        <v>119</v>
      </c>
      <c r="H87" s="9">
        <v>0</v>
      </c>
      <c r="I87" s="3">
        <v>119</v>
      </c>
      <c r="J87" s="14">
        <v>0</v>
      </c>
      <c r="K87" s="3">
        <v>0</v>
      </c>
      <c r="L87" s="3">
        <v>0</v>
      </c>
      <c r="M87" s="3">
        <v>0</v>
      </c>
      <c r="N87" s="3">
        <v>0</v>
      </c>
      <c r="O87" s="3">
        <v>3</v>
      </c>
      <c r="P87" s="3">
        <v>0</v>
      </c>
      <c r="Q87" s="103">
        <v>0</v>
      </c>
    </row>
    <row r="88" spans="1:17" x14ac:dyDescent="0.25">
      <c r="A88" s="137" t="s">
        <v>180</v>
      </c>
      <c r="B88" s="151" t="s">
        <v>60</v>
      </c>
      <c r="C88" s="2" t="s">
        <v>84</v>
      </c>
      <c r="D88" s="2" t="s">
        <v>35</v>
      </c>
      <c r="E88" s="2" t="s">
        <v>89</v>
      </c>
      <c r="F88" s="3">
        <v>1</v>
      </c>
      <c r="G88" s="3">
        <v>158</v>
      </c>
      <c r="H88" s="9">
        <v>1</v>
      </c>
      <c r="I88" s="3">
        <v>157</v>
      </c>
      <c r="J88" s="14">
        <v>0</v>
      </c>
      <c r="K88" s="3">
        <v>0</v>
      </c>
      <c r="L88" s="3">
        <v>1</v>
      </c>
      <c r="M88" s="3">
        <v>0</v>
      </c>
      <c r="N88" s="3">
        <v>0</v>
      </c>
      <c r="O88" s="3">
        <v>0</v>
      </c>
      <c r="P88" s="3">
        <v>0</v>
      </c>
      <c r="Q88" s="103">
        <v>0</v>
      </c>
    </row>
    <row r="89" spans="1:17" x14ac:dyDescent="0.25">
      <c r="A89" s="137" t="s">
        <v>180</v>
      </c>
      <c r="B89" s="151" t="s">
        <v>60</v>
      </c>
      <c r="C89" s="2" t="s">
        <v>84</v>
      </c>
      <c r="D89" s="2" t="s">
        <v>28</v>
      </c>
      <c r="E89" s="2" t="s">
        <v>104</v>
      </c>
      <c r="F89" s="3">
        <v>0</v>
      </c>
      <c r="G89" s="3">
        <v>138</v>
      </c>
      <c r="H89" s="9">
        <v>0</v>
      </c>
      <c r="I89" s="3">
        <v>138</v>
      </c>
      <c r="J89" s="14">
        <v>0</v>
      </c>
      <c r="K89" s="3">
        <v>1</v>
      </c>
      <c r="L89" s="3">
        <v>0</v>
      </c>
      <c r="M89" s="3">
        <v>0</v>
      </c>
      <c r="N89" s="3">
        <v>0</v>
      </c>
      <c r="O89" s="3">
        <v>2</v>
      </c>
      <c r="P89" s="3">
        <v>0</v>
      </c>
      <c r="Q89" s="103">
        <v>0</v>
      </c>
    </row>
    <row r="90" spans="1:17" x14ac:dyDescent="0.25">
      <c r="A90" s="137" t="s">
        <v>180</v>
      </c>
      <c r="B90" s="151" t="s">
        <v>60</v>
      </c>
      <c r="C90" s="2" t="s">
        <v>106</v>
      </c>
      <c r="D90" s="2" t="s">
        <v>35</v>
      </c>
      <c r="E90" s="2" t="s">
        <v>114</v>
      </c>
      <c r="F90" s="3">
        <v>0</v>
      </c>
      <c r="G90" s="3">
        <v>116</v>
      </c>
      <c r="H90" s="9">
        <v>0</v>
      </c>
      <c r="I90" s="3">
        <v>116</v>
      </c>
      <c r="J90" s="14">
        <v>0</v>
      </c>
      <c r="K90" s="3">
        <v>0</v>
      </c>
      <c r="L90" s="3">
        <v>1</v>
      </c>
      <c r="M90" s="3">
        <v>0</v>
      </c>
      <c r="N90" s="3">
        <v>0</v>
      </c>
      <c r="O90" s="3">
        <v>11</v>
      </c>
      <c r="P90" s="3">
        <v>0</v>
      </c>
      <c r="Q90" s="103">
        <v>0</v>
      </c>
    </row>
    <row r="91" spans="1:17" x14ac:dyDescent="0.25">
      <c r="A91" s="137" t="s">
        <v>180</v>
      </c>
      <c r="B91" s="151" t="s">
        <v>41</v>
      </c>
      <c r="C91" s="2" t="s">
        <v>44</v>
      </c>
      <c r="D91" s="2" t="s">
        <v>23</v>
      </c>
      <c r="E91" s="2" t="s">
        <v>49</v>
      </c>
      <c r="F91" s="3">
        <v>0</v>
      </c>
      <c r="G91" s="3">
        <v>133</v>
      </c>
      <c r="H91" s="9">
        <v>0</v>
      </c>
      <c r="I91" s="3">
        <v>133</v>
      </c>
      <c r="J91" s="14">
        <v>0</v>
      </c>
      <c r="K91" s="3">
        <v>0</v>
      </c>
      <c r="L91" s="3">
        <v>0</v>
      </c>
      <c r="M91" s="3">
        <v>0</v>
      </c>
      <c r="N91" s="3">
        <v>0</v>
      </c>
      <c r="O91" s="3">
        <v>10</v>
      </c>
      <c r="P91" s="3">
        <v>0</v>
      </c>
      <c r="Q91" s="103">
        <v>0</v>
      </c>
    </row>
    <row r="92" spans="1:17" x14ac:dyDescent="0.25">
      <c r="A92" s="137" t="s">
        <v>180</v>
      </c>
      <c r="B92" s="151" t="s">
        <v>41</v>
      </c>
      <c r="C92" s="2" t="s">
        <v>44</v>
      </c>
      <c r="D92" s="2" t="s">
        <v>23</v>
      </c>
      <c r="E92" s="2" t="s">
        <v>54</v>
      </c>
      <c r="F92" s="3">
        <v>22</v>
      </c>
      <c r="G92" s="3">
        <v>202</v>
      </c>
      <c r="H92" s="9">
        <v>20</v>
      </c>
      <c r="I92" s="3">
        <v>180</v>
      </c>
      <c r="J92" s="14">
        <v>2</v>
      </c>
      <c r="K92" s="3">
        <v>1</v>
      </c>
      <c r="L92" s="3">
        <v>1</v>
      </c>
      <c r="M92" s="3">
        <v>0</v>
      </c>
      <c r="N92" s="3">
        <v>0</v>
      </c>
      <c r="O92" s="3">
        <v>1</v>
      </c>
      <c r="P92" s="3">
        <v>0</v>
      </c>
      <c r="Q92" s="103">
        <v>0</v>
      </c>
    </row>
    <row r="93" spans="1:17" x14ac:dyDescent="0.25">
      <c r="A93" s="137" t="s">
        <v>180</v>
      </c>
      <c r="B93" s="151" t="s">
        <v>118</v>
      </c>
      <c r="C93" s="2" t="s">
        <v>120</v>
      </c>
      <c r="D93" s="2" t="s">
        <v>230</v>
      </c>
      <c r="E93" s="2" t="s">
        <v>229</v>
      </c>
      <c r="F93" s="3">
        <v>1</v>
      </c>
      <c r="G93" s="3">
        <v>206</v>
      </c>
      <c r="H93" s="9">
        <v>1</v>
      </c>
      <c r="I93" s="3">
        <v>205</v>
      </c>
      <c r="J93" s="14">
        <v>0</v>
      </c>
      <c r="K93" s="3">
        <v>2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103">
        <v>0</v>
      </c>
    </row>
    <row r="94" spans="1:17" ht="15.75" thickBot="1" x14ac:dyDescent="0.3">
      <c r="A94" s="138" t="s">
        <v>180</v>
      </c>
      <c r="B94" s="155" t="s">
        <v>118</v>
      </c>
      <c r="C94" s="146" t="s">
        <v>134</v>
      </c>
      <c r="D94" s="146" t="s">
        <v>35</v>
      </c>
      <c r="E94" s="146" t="s">
        <v>129</v>
      </c>
      <c r="F94" s="104">
        <v>51</v>
      </c>
      <c r="G94" s="104">
        <v>202</v>
      </c>
      <c r="H94" s="149">
        <v>51</v>
      </c>
      <c r="I94" s="104">
        <v>151</v>
      </c>
      <c r="J94" s="105">
        <v>0</v>
      </c>
      <c r="K94" s="104">
        <v>3</v>
      </c>
      <c r="L94" s="104">
        <v>3</v>
      </c>
      <c r="M94" s="104">
        <v>0</v>
      </c>
      <c r="N94" s="104">
        <v>0</v>
      </c>
      <c r="O94" s="104">
        <v>0</v>
      </c>
      <c r="P94" s="104">
        <v>0</v>
      </c>
      <c r="Q94" s="106">
        <v>0</v>
      </c>
    </row>
    <row r="95" spans="1:17" x14ac:dyDescent="0.25">
      <c r="A95" s="153" t="s">
        <v>247</v>
      </c>
      <c r="B95" s="154" t="s">
        <v>60</v>
      </c>
      <c r="C95" s="145" t="s">
        <v>66</v>
      </c>
      <c r="D95" s="145" t="s">
        <v>23</v>
      </c>
      <c r="E95" s="145" t="s">
        <v>221</v>
      </c>
      <c r="F95" s="100">
        <v>2</v>
      </c>
      <c r="G95" s="100">
        <v>100</v>
      </c>
      <c r="H95" s="148">
        <v>2</v>
      </c>
      <c r="I95" s="100">
        <v>98</v>
      </c>
      <c r="J95" s="101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13</v>
      </c>
      <c r="P95" s="100">
        <v>0</v>
      </c>
      <c r="Q95" s="102">
        <v>0</v>
      </c>
    </row>
    <row r="96" spans="1:17" x14ac:dyDescent="0.25">
      <c r="A96" s="152" t="s">
        <v>247</v>
      </c>
      <c r="B96" s="151" t="s">
        <v>60</v>
      </c>
      <c r="C96" s="2" t="s">
        <v>66</v>
      </c>
      <c r="D96" s="2" t="s">
        <v>23</v>
      </c>
      <c r="E96" s="2" t="s">
        <v>63</v>
      </c>
      <c r="F96" s="3">
        <v>7</v>
      </c>
      <c r="G96" s="3">
        <v>114</v>
      </c>
      <c r="H96" s="9">
        <v>6</v>
      </c>
      <c r="I96" s="3">
        <v>107</v>
      </c>
      <c r="J96" s="14">
        <v>1</v>
      </c>
      <c r="K96" s="3">
        <v>0</v>
      </c>
      <c r="L96" s="3">
        <v>0</v>
      </c>
      <c r="M96" s="3">
        <v>0</v>
      </c>
      <c r="N96" s="3">
        <v>0</v>
      </c>
      <c r="O96" s="3">
        <v>20</v>
      </c>
      <c r="P96" s="3">
        <v>0</v>
      </c>
      <c r="Q96" s="103">
        <v>0</v>
      </c>
    </row>
    <row r="97" spans="1:17" x14ac:dyDescent="0.25">
      <c r="A97" s="152" t="s">
        <v>247</v>
      </c>
      <c r="B97" s="151" t="s">
        <v>60</v>
      </c>
      <c r="C97" s="2" t="s">
        <v>66</v>
      </c>
      <c r="D97" s="2" t="s">
        <v>23</v>
      </c>
      <c r="E97" s="2" t="s">
        <v>73</v>
      </c>
      <c r="F97" s="3">
        <v>15</v>
      </c>
      <c r="G97" s="3">
        <v>147</v>
      </c>
      <c r="H97" s="9">
        <v>10</v>
      </c>
      <c r="I97" s="3">
        <v>132</v>
      </c>
      <c r="J97" s="14">
        <v>5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103">
        <v>0</v>
      </c>
    </row>
    <row r="98" spans="1:17" x14ac:dyDescent="0.25">
      <c r="A98" s="152" t="s">
        <v>247</v>
      </c>
      <c r="B98" s="151" t="s">
        <v>60</v>
      </c>
      <c r="C98" s="2" t="s">
        <v>84</v>
      </c>
      <c r="D98" s="2" t="s">
        <v>23</v>
      </c>
      <c r="E98" s="2" t="s">
        <v>91</v>
      </c>
      <c r="F98" s="3">
        <v>0</v>
      </c>
      <c r="G98" s="3">
        <v>110</v>
      </c>
      <c r="H98" s="9">
        <v>0</v>
      </c>
      <c r="I98" s="3">
        <v>110</v>
      </c>
      <c r="J98" s="14">
        <v>0</v>
      </c>
      <c r="K98" s="3">
        <v>1</v>
      </c>
      <c r="L98" s="3">
        <v>1</v>
      </c>
      <c r="M98" s="3">
        <v>0</v>
      </c>
      <c r="N98" s="3">
        <v>0</v>
      </c>
      <c r="O98" s="3">
        <v>2</v>
      </c>
      <c r="P98" s="3">
        <v>0</v>
      </c>
      <c r="Q98" s="103">
        <v>0</v>
      </c>
    </row>
    <row r="99" spans="1:17" x14ac:dyDescent="0.25">
      <c r="A99" s="152" t="s">
        <v>247</v>
      </c>
      <c r="B99" s="151" t="s">
        <v>60</v>
      </c>
      <c r="C99" s="2" t="s">
        <v>84</v>
      </c>
      <c r="D99" s="2" t="s">
        <v>35</v>
      </c>
      <c r="E99" s="2" t="s">
        <v>89</v>
      </c>
      <c r="F99" s="3">
        <v>3</v>
      </c>
      <c r="G99" s="3">
        <v>132</v>
      </c>
      <c r="H99" s="9">
        <v>3</v>
      </c>
      <c r="I99" s="3">
        <v>129</v>
      </c>
      <c r="J99" s="14">
        <v>0</v>
      </c>
      <c r="K99" s="3">
        <v>0</v>
      </c>
      <c r="L99" s="3">
        <v>1</v>
      </c>
      <c r="M99" s="3">
        <v>0</v>
      </c>
      <c r="N99" s="3">
        <v>0</v>
      </c>
      <c r="O99" s="3">
        <v>0</v>
      </c>
      <c r="P99" s="3">
        <v>0</v>
      </c>
      <c r="Q99" s="103">
        <v>0</v>
      </c>
    </row>
    <row r="100" spans="1:17" x14ac:dyDescent="0.25">
      <c r="A100" s="152" t="s">
        <v>247</v>
      </c>
      <c r="B100" s="151" t="s">
        <v>60</v>
      </c>
      <c r="C100" s="2" t="s">
        <v>84</v>
      </c>
      <c r="D100" s="2" t="s">
        <v>28</v>
      </c>
      <c r="E100" s="2" t="s">
        <v>104</v>
      </c>
      <c r="F100" s="3">
        <v>0</v>
      </c>
      <c r="G100" s="3">
        <v>69</v>
      </c>
      <c r="H100" s="9">
        <v>0</v>
      </c>
      <c r="I100" s="3">
        <v>69</v>
      </c>
      <c r="J100" s="14">
        <v>0</v>
      </c>
      <c r="K100" s="3">
        <v>0</v>
      </c>
      <c r="L100" s="3">
        <v>0</v>
      </c>
      <c r="M100" s="3">
        <v>0</v>
      </c>
      <c r="N100" s="3">
        <v>0</v>
      </c>
      <c r="O100" s="3">
        <v>4</v>
      </c>
      <c r="P100" s="3">
        <v>0</v>
      </c>
      <c r="Q100" s="103">
        <v>0</v>
      </c>
    </row>
    <row r="101" spans="1:17" x14ac:dyDescent="0.25">
      <c r="A101" s="152" t="s">
        <v>247</v>
      </c>
      <c r="B101" s="151" t="s">
        <v>60</v>
      </c>
      <c r="C101" s="2" t="s">
        <v>106</v>
      </c>
      <c r="D101" s="2" t="s">
        <v>35</v>
      </c>
      <c r="E101" s="2" t="s">
        <v>114</v>
      </c>
      <c r="F101" s="3">
        <v>0</v>
      </c>
      <c r="G101" s="3">
        <v>104</v>
      </c>
      <c r="H101" s="9">
        <v>0</v>
      </c>
      <c r="I101" s="3">
        <v>104</v>
      </c>
      <c r="J101" s="14">
        <v>0</v>
      </c>
      <c r="K101" s="3">
        <v>0</v>
      </c>
      <c r="L101" s="3">
        <v>0</v>
      </c>
      <c r="M101" s="3">
        <v>0</v>
      </c>
      <c r="N101" s="3">
        <v>0</v>
      </c>
      <c r="O101" s="3">
        <v>1</v>
      </c>
      <c r="P101" s="3">
        <v>0</v>
      </c>
      <c r="Q101" s="103">
        <v>0</v>
      </c>
    </row>
    <row r="102" spans="1:17" x14ac:dyDescent="0.25">
      <c r="A102" s="152" t="s">
        <v>247</v>
      </c>
      <c r="B102" s="151" t="s">
        <v>41</v>
      </c>
      <c r="C102" s="2" t="s">
        <v>44</v>
      </c>
      <c r="D102" s="2" t="s">
        <v>23</v>
      </c>
      <c r="E102" s="2" t="s">
        <v>49</v>
      </c>
      <c r="F102" s="3">
        <v>0</v>
      </c>
      <c r="G102" s="3">
        <v>98</v>
      </c>
      <c r="H102" s="9">
        <v>0</v>
      </c>
      <c r="I102" s="3">
        <v>98</v>
      </c>
      <c r="J102" s="14">
        <v>0</v>
      </c>
      <c r="K102" s="3">
        <v>0</v>
      </c>
      <c r="L102" s="3">
        <v>0</v>
      </c>
      <c r="M102" s="3">
        <v>0</v>
      </c>
      <c r="N102" s="3">
        <v>0</v>
      </c>
      <c r="O102" s="3">
        <v>7</v>
      </c>
      <c r="P102" s="3">
        <v>0</v>
      </c>
      <c r="Q102" s="103">
        <v>0</v>
      </c>
    </row>
    <row r="103" spans="1:17" x14ac:dyDescent="0.25">
      <c r="A103" s="152" t="s">
        <v>247</v>
      </c>
      <c r="B103" s="151" t="s">
        <v>41</v>
      </c>
      <c r="C103" s="2" t="s">
        <v>44</v>
      </c>
      <c r="D103" s="2" t="s">
        <v>23</v>
      </c>
      <c r="E103" s="2" t="s">
        <v>54</v>
      </c>
      <c r="F103" s="3">
        <v>12</v>
      </c>
      <c r="G103" s="3">
        <v>133</v>
      </c>
      <c r="H103" s="9">
        <v>9</v>
      </c>
      <c r="I103" s="3">
        <v>121</v>
      </c>
      <c r="J103" s="14">
        <v>3</v>
      </c>
      <c r="K103" s="3">
        <v>0</v>
      </c>
      <c r="L103" s="3">
        <v>0</v>
      </c>
      <c r="M103" s="3">
        <v>0</v>
      </c>
      <c r="N103" s="3">
        <v>0</v>
      </c>
      <c r="O103" s="3">
        <v>1</v>
      </c>
      <c r="P103" s="3">
        <v>0</v>
      </c>
      <c r="Q103" s="103">
        <v>0</v>
      </c>
    </row>
    <row r="104" spans="1:17" x14ac:dyDescent="0.25">
      <c r="A104" s="152" t="s">
        <v>247</v>
      </c>
      <c r="B104" s="151" t="s">
        <v>118</v>
      </c>
      <c r="C104" s="2" t="s">
        <v>120</v>
      </c>
      <c r="D104" s="2" t="s">
        <v>230</v>
      </c>
      <c r="E104" s="2" t="s">
        <v>229</v>
      </c>
      <c r="F104" s="3">
        <v>1</v>
      </c>
      <c r="G104" s="3">
        <v>247</v>
      </c>
      <c r="H104" s="9">
        <v>0</v>
      </c>
      <c r="I104" s="3">
        <v>246</v>
      </c>
      <c r="J104" s="14">
        <v>1</v>
      </c>
      <c r="K104" s="3">
        <v>2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103">
        <v>0</v>
      </c>
    </row>
    <row r="105" spans="1:17" ht="15.75" thickBot="1" x14ac:dyDescent="0.3">
      <c r="A105" s="175" t="s">
        <v>247</v>
      </c>
      <c r="B105" s="155" t="s">
        <v>118</v>
      </c>
      <c r="C105" s="146" t="s">
        <v>134</v>
      </c>
      <c r="D105" s="146" t="s">
        <v>35</v>
      </c>
      <c r="E105" s="146" t="s">
        <v>129</v>
      </c>
      <c r="F105" s="104">
        <v>25</v>
      </c>
      <c r="G105" s="104">
        <v>83</v>
      </c>
      <c r="H105" s="149">
        <v>25</v>
      </c>
      <c r="I105" s="104">
        <v>58</v>
      </c>
      <c r="J105" s="105">
        <v>0</v>
      </c>
      <c r="K105" s="104">
        <v>0</v>
      </c>
      <c r="L105" s="104">
        <v>1</v>
      </c>
      <c r="M105" s="104">
        <v>0</v>
      </c>
      <c r="N105" s="104">
        <v>0</v>
      </c>
      <c r="O105" s="104">
        <v>0</v>
      </c>
      <c r="P105" s="104">
        <v>0</v>
      </c>
      <c r="Q105" s="106">
        <v>0</v>
      </c>
    </row>
    <row r="106" spans="1:17" x14ac:dyDescent="0.25">
      <c r="A106" s="163" t="s">
        <v>181</v>
      </c>
      <c r="B106" s="161" t="s">
        <v>60</v>
      </c>
      <c r="C106" s="157" t="s">
        <v>66</v>
      </c>
      <c r="D106" s="157" t="s">
        <v>23</v>
      </c>
      <c r="E106" s="157" t="s">
        <v>221</v>
      </c>
      <c r="F106" s="158">
        <v>3</v>
      </c>
      <c r="G106" s="158">
        <v>109</v>
      </c>
      <c r="H106" s="148">
        <v>1</v>
      </c>
      <c r="I106" s="158">
        <v>106</v>
      </c>
      <c r="J106" s="14">
        <v>2</v>
      </c>
      <c r="K106" s="158">
        <v>0</v>
      </c>
      <c r="L106" s="158">
        <v>0</v>
      </c>
      <c r="M106" s="158">
        <v>0</v>
      </c>
      <c r="N106" s="158">
        <v>0</v>
      </c>
      <c r="O106" s="158">
        <v>24</v>
      </c>
      <c r="P106" s="158">
        <v>0</v>
      </c>
      <c r="Q106" s="158">
        <v>0</v>
      </c>
    </row>
    <row r="107" spans="1:17" x14ac:dyDescent="0.25">
      <c r="A107" s="164" t="s">
        <v>181</v>
      </c>
      <c r="B107" s="161" t="s">
        <v>60</v>
      </c>
      <c r="C107" s="157" t="s">
        <v>66</v>
      </c>
      <c r="D107" s="157" t="s">
        <v>23</v>
      </c>
      <c r="E107" s="157" t="s">
        <v>63</v>
      </c>
      <c r="F107" s="158">
        <v>6</v>
      </c>
      <c r="G107" s="158">
        <v>134</v>
      </c>
      <c r="H107" s="9">
        <v>3</v>
      </c>
      <c r="I107" s="158">
        <v>128</v>
      </c>
      <c r="J107" s="14">
        <v>3</v>
      </c>
      <c r="K107" s="158">
        <v>0</v>
      </c>
      <c r="L107" s="158">
        <v>0</v>
      </c>
      <c r="M107" s="158">
        <v>0</v>
      </c>
      <c r="N107" s="158">
        <v>0</v>
      </c>
      <c r="O107" s="158">
        <v>5</v>
      </c>
      <c r="P107" s="158">
        <v>0</v>
      </c>
      <c r="Q107" s="158">
        <v>0</v>
      </c>
    </row>
    <row r="108" spans="1:17" x14ac:dyDescent="0.25">
      <c r="A108" s="164" t="s">
        <v>181</v>
      </c>
      <c r="B108" s="161" t="s">
        <v>60</v>
      </c>
      <c r="C108" s="157" t="s">
        <v>66</v>
      </c>
      <c r="D108" s="157" t="s">
        <v>23</v>
      </c>
      <c r="E108" s="157" t="s">
        <v>73</v>
      </c>
      <c r="F108" s="158">
        <v>12</v>
      </c>
      <c r="G108" s="158">
        <v>158</v>
      </c>
      <c r="H108" s="9">
        <v>10</v>
      </c>
      <c r="I108" s="158">
        <v>146</v>
      </c>
      <c r="J108" s="14">
        <v>2</v>
      </c>
      <c r="K108" s="158">
        <v>0</v>
      </c>
      <c r="L108" s="158">
        <v>1</v>
      </c>
      <c r="M108" s="158">
        <v>0</v>
      </c>
      <c r="N108" s="158">
        <v>0</v>
      </c>
      <c r="O108" s="158">
        <v>0</v>
      </c>
      <c r="P108" s="158">
        <v>0</v>
      </c>
      <c r="Q108" s="158">
        <v>0</v>
      </c>
    </row>
    <row r="109" spans="1:17" x14ac:dyDescent="0.25">
      <c r="A109" s="164" t="s">
        <v>181</v>
      </c>
      <c r="B109" s="161" t="s">
        <v>60</v>
      </c>
      <c r="C109" s="157" t="s">
        <v>84</v>
      </c>
      <c r="D109" s="157" t="s">
        <v>23</v>
      </c>
      <c r="E109" s="157" t="s">
        <v>91</v>
      </c>
      <c r="F109" s="158">
        <v>0</v>
      </c>
      <c r="G109" s="158">
        <v>125</v>
      </c>
      <c r="H109" s="9">
        <v>0</v>
      </c>
      <c r="I109" s="158">
        <v>125</v>
      </c>
      <c r="J109" s="14">
        <v>0</v>
      </c>
      <c r="K109" s="158">
        <v>4</v>
      </c>
      <c r="L109" s="158">
        <v>7</v>
      </c>
      <c r="M109" s="158">
        <v>0</v>
      </c>
      <c r="N109" s="158">
        <v>0</v>
      </c>
      <c r="O109" s="158">
        <v>2</v>
      </c>
      <c r="P109" s="158">
        <v>0</v>
      </c>
      <c r="Q109" s="158">
        <v>0</v>
      </c>
    </row>
    <row r="110" spans="1:17" x14ac:dyDescent="0.25">
      <c r="A110" s="164" t="s">
        <v>181</v>
      </c>
      <c r="B110" s="161" t="s">
        <v>60</v>
      </c>
      <c r="C110" s="157" t="s">
        <v>84</v>
      </c>
      <c r="D110" s="157" t="s">
        <v>35</v>
      </c>
      <c r="E110" s="157" t="s">
        <v>89</v>
      </c>
      <c r="F110" s="158">
        <v>3</v>
      </c>
      <c r="G110" s="158">
        <v>169</v>
      </c>
      <c r="H110" s="9">
        <v>2</v>
      </c>
      <c r="I110" s="158">
        <v>166</v>
      </c>
      <c r="J110" s="14">
        <v>1</v>
      </c>
      <c r="K110" s="158">
        <v>0</v>
      </c>
      <c r="L110" s="158">
        <v>1</v>
      </c>
      <c r="M110" s="158">
        <v>0</v>
      </c>
      <c r="N110" s="158">
        <v>0</v>
      </c>
      <c r="O110" s="158">
        <v>0</v>
      </c>
      <c r="P110" s="158">
        <v>0</v>
      </c>
      <c r="Q110" s="158">
        <v>0</v>
      </c>
    </row>
    <row r="111" spans="1:17" x14ac:dyDescent="0.25">
      <c r="A111" s="164" t="s">
        <v>181</v>
      </c>
      <c r="B111" s="161" t="s">
        <v>60</v>
      </c>
      <c r="C111" s="157" t="s">
        <v>84</v>
      </c>
      <c r="D111" s="157" t="s">
        <v>28</v>
      </c>
      <c r="E111" s="157" t="s">
        <v>104</v>
      </c>
      <c r="F111" s="158">
        <v>2</v>
      </c>
      <c r="G111" s="158">
        <v>148</v>
      </c>
      <c r="H111" s="9">
        <v>1</v>
      </c>
      <c r="I111" s="158">
        <v>146</v>
      </c>
      <c r="J111" s="14">
        <v>1</v>
      </c>
      <c r="K111" s="158">
        <v>6</v>
      </c>
      <c r="L111" s="158">
        <v>0</v>
      </c>
      <c r="M111" s="158">
        <v>0</v>
      </c>
      <c r="N111" s="158">
        <v>0</v>
      </c>
      <c r="O111" s="158">
        <v>0</v>
      </c>
      <c r="P111" s="158">
        <v>0</v>
      </c>
      <c r="Q111" s="158">
        <v>0</v>
      </c>
    </row>
    <row r="112" spans="1:17" x14ac:dyDescent="0.25">
      <c r="A112" s="164" t="s">
        <v>181</v>
      </c>
      <c r="B112" s="161" t="s">
        <v>60</v>
      </c>
      <c r="C112" s="157" t="s">
        <v>106</v>
      </c>
      <c r="D112" s="157" t="s">
        <v>35</v>
      </c>
      <c r="E112" s="157" t="s">
        <v>114</v>
      </c>
      <c r="F112" s="158">
        <v>0</v>
      </c>
      <c r="G112" s="158">
        <v>118</v>
      </c>
      <c r="H112" s="9">
        <v>0</v>
      </c>
      <c r="I112" s="158">
        <v>118</v>
      </c>
      <c r="J112" s="14">
        <v>0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8">
        <v>0</v>
      </c>
      <c r="Q112" s="158">
        <v>0</v>
      </c>
    </row>
    <row r="113" spans="1:17" x14ac:dyDescent="0.25">
      <c r="A113" s="164" t="s">
        <v>181</v>
      </c>
      <c r="B113" s="161" t="s">
        <v>41</v>
      </c>
      <c r="C113" s="157" t="s">
        <v>44</v>
      </c>
      <c r="D113" s="157" t="s">
        <v>23</v>
      </c>
      <c r="E113" s="157" t="s">
        <v>49</v>
      </c>
      <c r="F113" s="158">
        <v>0</v>
      </c>
      <c r="G113" s="158">
        <v>162</v>
      </c>
      <c r="H113" s="9">
        <v>0</v>
      </c>
      <c r="I113" s="158">
        <v>162</v>
      </c>
      <c r="J113" s="14">
        <v>0</v>
      </c>
      <c r="K113" s="158">
        <v>0</v>
      </c>
      <c r="L113" s="158">
        <v>0</v>
      </c>
      <c r="M113" s="158">
        <v>0</v>
      </c>
      <c r="N113" s="158">
        <v>0</v>
      </c>
      <c r="O113" s="158">
        <v>2</v>
      </c>
      <c r="P113" s="158">
        <v>0</v>
      </c>
      <c r="Q113" s="158">
        <v>0</v>
      </c>
    </row>
    <row r="114" spans="1:17" x14ac:dyDescent="0.25">
      <c r="A114" s="164" t="s">
        <v>181</v>
      </c>
      <c r="B114" s="161" t="s">
        <v>41</v>
      </c>
      <c r="C114" s="157" t="s">
        <v>44</v>
      </c>
      <c r="D114" s="157" t="s">
        <v>23</v>
      </c>
      <c r="E114" s="157" t="s">
        <v>54</v>
      </c>
      <c r="F114" s="158">
        <v>30</v>
      </c>
      <c r="G114" s="158">
        <v>240</v>
      </c>
      <c r="H114" s="9">
        <v>18</v>
      </c>
      <c r="I114" s="158">
        <v>210</v>
      </c>
      <c r="J114" s="14">
        <v>12</v>
      </c>
      <c r="K114" s="158">
        <v>1</v>
      </c>
      <c r="L114" s="158">
        <v>6</v>
      </c>
      <c r="M114" s="158">
        <v>0</v>
      </c>
      <c r="N114" s="158">
        <v>0</v>
      </c>
      <c r="O114" s="158">
        <v>0</v>
      </c>
      <c r="P114" s="158">
        <v>0</v>
      </c>
      <c r="Q114" s="158">
        <v>0</v>
      </c>
    </row>
    <row r="115" spans="1:17" x14ac:dyDescent="0.25">
      <c r="A115" s="164" t="s">
        <v>181</v>
      </c>
      <c r="B115" s="161" t="s">
        <v>118</v>
      </c>
      <c r="C115" s="157" t="s">
        <v>120</v>
      </c>
      <c r="D115" s="157" t="s">
        <v>23</v>
      </c>
      <c r="E115" s="157" t="s">
        <v>229</v>
      </c>
      <c r="F115" s="158">
        <v>0</v>
      </c>
      <c r="G115" s="158">
        <v>195</v>
      </c>
      <c r="H115" s="9">
        <v>0</v>
      </c>
      <c r="I115" s="158">
        <v>195</v>
      </c>
      <c r="J115" s="14">
        <v>0</v>
      </c>
      <c r="K115" s="158">
        <v>0</v>
      </c>
      <c r="L115" s="158">
        <v>1</v>
      </c>
      <c r="M115" s="158">
        <v>0</v>
      </c>
      <c r="N115" s="158">
        <v>0</v>
      </c>
      <c r="O115" s="158">
        <v>0</v>
      </c>
      <c r="P115" s="158">
        <v>0</v>
      </c>
      <c r="Q115" s="158">
        <v>0</v>
      </c>
    </row>
    <row r="116" spans="1:17" ht="15.75" thickBot="1" x14ac:dyDescent="0.3">
      <c r="A116" s="175" t="s">
        <v>181</v>
      </c>
      <c r="B116" s="162" t="s">
        <v>118</v>
      </c>
      <c r="C116" s="159" t="s">
        <v>134</v>
      </c>
      <c r="D116" s="159" t="s">
        <v>35</v>
      </c>
      <c r="E116" s="159" t="s">
        <v>129</v>
      </c>
      <c r="F116" s="160">
        <v>62</v>
      </c>
      <c r="G116" s="160">
        <v>203</v>
      </c>
      <c r="H116" s="149">
        <v>62</v>
      </c>
      <c r="I116" s="160">
        <v>141</v>
      </c>
      <c r="J116" s="105">
        <v>0</v>
      </c>
      <c r="K116" s="160">
        <v>0</v>
      </c>
      <c r="L116" s="160">
        <v>2</v>
      </c>
      <c r="M116" s="160">
        <v>0</v>
      </c>
      <c r="N116" s="160">
        <v>0</v>
      </c>
      <c r="O116" s="160">
        <v>0</v>
      </c>
      <c r="P116" s="160">
        <v>0</v>
      </c>
      <c r="Q116" s="160">
        <v>0</v>
      </c>
    </row>
    <row r="117" spans="1:17" x14ac:dyDescent="0.25">
      <c r="A117" s="164" t="s">
        <v>182</v>
      </c>
      <c r="B117" s="161" t="s">
        <v>60</v>
      </c>
      <c r="C117" s="157" t="s">
        <v>66</v>
      </c>
      <c r="D117" s="157" t="s">
        <v>23</v>
      </c>
      <c r="E117" s="157" t="s">
        <v>221</v>
      </c>
      <c r="F117" s="158">
        <v>1</v>
      </c>
      <c r="G117" s="158">
        <v>160</v>
      </c>
      <c r="H117" s="172">
        <v>0</v>
      </c>
      <c r="I117" s="158">
        <v>159</v>
      </c>
      <c r="J117" s="14">
        <v>1</v>
      </c>
      <c r="K117" s="158">
        <v>1</v>
      </c>
      <c r="L117" s="158">
        <v>0</v>
      </c>
      <c r="M117" s="158">
        <v>0</v>
      </c>
      <c r="N117" s="158">
        <v>0</v>
      </c>
      <c r="O117" s="158">
        <v>23</v>
      </c>
      <c r="P117" s="158">
        <v>0</v>
      </c>
      <c r="Q117" s="158">
        <v>0</v>
      </c>
    </row>
    <row r="118" spans="1:17" x14ac:dyDescent="0.25">
      <c r="A118" s="164" t="s">
        <v>182</v>
      </c>
      <c r="B118" s="157" t="s">
        <v>60</v>
      </c>
      <c r="C118" s="157" t="s">
        <v>66</v>
      </c>
      <c r="D118" s="157" t="s">
        <v>23</v>
      </c>
      <c r="E118" s="157" t="s">
        <v>63</v>
      </c>
      <c r="F118" s="158">
        <v>2</v>
      </c>
      <c r="G118" s="158">
        <v>63</v>
      </c>
      <c r="H118" s="172">
        <v>2</v>
      </c>
      <c r="I118" s="158">
        <v>61</v>
      </c>
      <c r="J118" s="14">
        <v>0</v>
      </c>
      <c r="K118" s="158">
        <v>0</v>
      </c>
      <c r="L118" s="158">
        <v>0</v>
      </c>
      <c r="M118" s="158">
        <v>0</v>
      </c>
      <c r="N118" s="158">
        <v>0</v>
      </c>
      <c r="O118" s="158">
        <v>7</v>
      </c>
      <c r="P118" s="158">
        <v>0</v>
      </c>
      <c r="Q118" s="158">
        <v>0</v>
      </c>
    </row>
    <row r="119" spans="1:17" x14ac:dyDescent="0.25">
      <c r="A119" s="164" t="s">
        <v>182</v>
      </c>
      <c r="B119" s="157" t="s">
        <v>60</v>
      </c>
      <c r="C119" s="157" t="s">
        <v>66</v>
      </c>
      <c r="D119" s="157" t="s">
        <v>23</v>
      </c>
      <c r="E119" s="157" t="s">
        <v>73</v>
      </c>
      <c r="F119" s="158">
        <v>19</v>
      </c>
      <c r="G119" s="158">
        <v>209</v>
      </c>
      <c r="H119" s="172">
        <v>16</v>
      </c>
      <c r="I119" s="158">
        <v>190</v>
      </c>
      <c r="J119" s="14">
        <v>3</v>
      </c>
      <c r="K119" s="158">
        <v>8</v>
      </c>
      <c r="L119" s="158">
        <v>1</v>
      </c>
      <c r="M119" s="158">
        <v>0</v>
      </c>
      <c r="N119" s="158">
        <v>0</v>
      </c>
      <c r="O119" s="158">
        <v>0</v>
      </c>
      <c r="P119" s="158">
        <v>0</v>
      </c>
      <c r="Q119" s="158">
        <v>0</v>
      </c>
    </row>
    <row r="120" spans="1:17" x14ac:dyDescent="0.25">
      <c r="A120" s="164" t="s">
        <v>182</v>
      </c>
      <c r="B120" s="157" t="s">
        <v>60</v>
      </c>
      <c r="C120" s="157" t="s">
        <v>84</v>
      </c>
      <c r="D120" s="157" t="s">
        <v>23</v>
      </c>
      <c r="E120" s="157" t="s">
        <v>91</v>
      </c>
      <c r="F120" s="158">
        <v>3</v>
      </c>
      <c r="G120" s="158">
        <v>118</v>
      </c>
      <c r="H120" s="172">
        <v>2</v>
      </c>
      <c r="I120" s="158">
        <v>115</v>
      </c>
      <c r="J120" s="14">
        <v>1</v>
      </c>
      <c r="K120" s="158">
        <v>0</v>
      </c>
      <c r="L120" s="158">
        <v>1</v>
      </c>
      <c r="M120" s="158">
        <v>0</v>
      </c>
      <c r="N120" s="158">
        <v>0</v>
      </c>
      <c r="O120" s="158">
        <v>9</v>
      </c>
      <c r="P120" s="158">
        <v>0</v>
      </c>
      <c r="Q120" s="158">
        <v>0</v>
      </c>
    </row>
    <row r="121" spans="1:17" x14ac:dyDescent="0.25">
      <c r="A121" s="164" t="s">
        <v>182</v>
      </c>
      <c r="B121" s="157" t="s">
        <v>60</v>
      </c>
      <c r="C121" s="157" t="s">
        <v>84</v>
      </c>
      <c r="D121" s="157" t="s">
        <v>35</v>
      </c>
      <c r="E121" s="157" t="s">
        <v>89</v>
      </c>
      <c r="F121" s="158">
        <v>0</v>
      </c>
      <c r="G121" s="158">
        <v>152</v>
      </c>
      <c r="H121" s="172">
        <v>0</v>
      </c>
      <c r="I121" s="158">
        <v>152</v>
      </c>
      <c r="J121" s="14">
        <v>0</v>
      </c>
      <c r="K121" s="158">
        <v>0</v>
      </c>
      <c r="L121" s="158">
        <v>2</v>
      </c>
      <c r="M121" s="158">
        <v>0</v>
      </c>
      <c r="N121" s="158">
        <v>0</v>
      </c>
      <c r="O121" s="158">
        <v>0</v>
      </c>
      <c r="P121" s="158">
        <v>0</v>
      </c>
      <c r="Q121" s="158">
        <v>0</v>
      </c>
    </row>
    <row r="122" spans="1:17" x14ac:dyDescent="0.25">
      <c r="A122" s="164" t="s">
        <v>182</v>
      </c>
      <c r="B122" s="157" t="s">
        <v>60</v>
      </c>
      <c r="C122" s="157" t="s">
        <v>84</v>
      </c>
      <c r="D122" s="157" t="s">
        <v>28</v>
      </c>
      <c r="E122" s="157" t="s">
        <v>104</v>
      </c>
      <c r="F122" s="158">
        <v>2</v>
      </c>
      <c r="G122" s="158">
        <v>123</v>
      </c>
      <c r="H122" s="172">
        <v>2</v>
      </c>
      <c r="I122" s="158">
        <v>121</v>
      </c>
      <c r="J122" s="14">
        <v>0</v>
      </c>
      <c r="K122" s="158">
        <v>0</v>
      </c>
      <c r="L122" s="158">
        <v>1</v>
      </c>
      <c r="M122" s="158">
        <v>0</v>
      </c>
      <c r="N122" s="158">
        <v>0</v>
      </c>
      <c r="O122" s="158">
        <v>10</v>
      </c>
      <c r="P122" s="158">
        <v>0</v>
      </c>
      <c r="Q122" s="158">
        <v>0</v>
      </c>
    </row>
    <row r="123" spans="1:17" x14ac:dyDescent="0.25">
      <c r="A123" s="164" t="s">
        <v>182</v>
      </c>
      <c r="B123" s="157" t="s">
        <v>60</v>
      </c>
      <c r="C123" s="157" t="s">
        <v>106</v>
      </c>
      <c r="D123" s="157" t="s">
        <v>23</v>
      </c>
      <c r="E123" s="157" t="s">
        <v>249</v>
      </c>
      <c r="F123" s="158">
        <v>0</v>
      </c>
      <c r="G123" s="158">
        <v>15</v>
      </c>
      <c r="H123" s="172">
        <v>0</v>
      </c>
      <c r="I123" s="158">
        <v>15</v>
      </c>
      <c r="J123" s="14">
        <v>0</v>
      </c>
      <c r="K123" s="158">
        <v>0</v>
      </c>
      <c r="L123" s="158">
        <v>0</v>
      </c>
      <c r="M123" s="158">
        <v>0</v>
      </c>
      <c r="N123" s="158">
        <v>0</v>
      </c>
      <c r="O123" s="158">
        <v>1</v>
      </c>
      <c r="P123" s="158">
        <v>0</v>
      </c>
      <c r="Q123" s="158">
        <v>0</v>
      </c>
    </row>
    <row r="124" spans="1:17" x14ac:dyDescent="0.25">
      <c r="A124" s="164" t="s">
        <v>182</v>
      </c>
      <c r="B124" s="157" t="s">
        <v>60</v>
      </c>
      <c r="C124" s="157" t="s">
        <v>106</v>
      </c>
      <c r="D124" s="157" t="s">
        <v>35</v>
      </c>
      <c r="E124" s="157" t="s">
        <v>114</v>
      </c>
      <c r="F124" s="158">
        <v>1</v>
      </c>
      <c r="G124" s="158">
        <v>35</v>
      </c>
      <c r="H124" s="172">
        <v>1</v>
      </c>
      <c r="I124" s="158">
        <v>34</v>
      </c>
      <c r="J124" s="14">
        <v>0</v>
      </c>
      <c r="K124" s="158">
        <v>0</v>
      </c>
      <c r="L124" s="158">
        <v>0</v>
      </c>
      <c r="M124" s="158">
        <v>0</v>
      </c>
      <c r="N124" s="158">
        <v>0</v>
      </c>
      <c r="O124" s="158">
        <v>3</v>
      </c>
      <c r="P124" s="158">
        <v>0</v>
      </c>
      <c r="Q124" s="158">
        <v>0</v>
      </c>
    </row>
    <row r="125" spans="1:17" x14ac:dyDescent="0.25">
      <c r="A125" s="164" t="s">
        <v>182</v>
      </c>
      <c r="B125" s="157" t="s">
        <v>60</v>
      </c>
      <c r="C125" s="157" t="s">
        <v>106</v>
      </c>
      <c r="D125" s="157" t="s">
        <v>35</v>
      </c>
      <c r="E125" s="157" t="s">
        <v>212</v>
      </c>
      <c r="F125" s="158">
        <v>0</v>
      </c>
      <c r="G125" s="158">
        <v>42</v>
      </c>
      <c r="H125" s="172">
        <v>0</v>
      </c>
      <c r="I125" s="158">
        <v>42</v>
      </c>
      <c r="J125" s="14">
        <v>0</v>
      </c>
      <c r="K125" s="158">
        <v>0</v>
      </c>
      <c r="L125" s="158">
        <v>0</v>
      </c>
      <c r="M125" s="158">
        <v>0</v>
      </c>
      <c r="N125" s="158">
        <v>0</v>
      </c>
      <c r="O125" s="158">
        <v>0</v>
      </c>
      <c r="P125" s="158">
        <v>0</v>
      </c>
      <c r="Q125" s="158">
        <v>0</v>
      </c>
    </row>
    <row r="126" spans="1:17" x14ac:dyDescent="0.25">
      <c r="A126" s="164" t="s">
        <v>182</v>
      </c>
      <c r="B126" s="157" t="s">
        <v>41</v>
      </c>
      <c r="C126" s="157" t="s">
        <v>44</v>
      </c>
      <c r="D126" s="157" t="s">
        <v>23</v>
      </c>
      <c r="E126" s="157" t="s">
        <v>49</v>
      </c>
      <c r="F126" s="158">
        <v>0</v>
      </c>
      <c r="G126" s="158">
        <v>193</v>
      </c>
      <c r="H126" s="172">
        <v>0</v>
      </c>
      <c r="I126" s="158">
        <v>193</v>
      </c>
      <c r="J126" s="14">
        <v>0</v>
      </c>
      <c r="K126" s="158">
        <v>0</v>
      </c>
      <c r="L126" s="158">
        <v>3</v>
      </c>
      <c r="M126" s="158">
        <v>0</v>
      </c>
      <c r="N126" s="158">
        <v>0</v>
      </c>
      <c r="O126" s="158">
        <v>0</v>
      </c>
      <c r="P126" s="158">
        <v>0</v>
      </c>
      <c r="Q126" s="158">
        <v>0</v>
      </c>
    </row>
    <row r="127" spans="1:17" x14ac:dyDescent="0.25">
      <c r="A127" s="164" t="s">
        <v>182</v>
      </c>
      <c r="B127" s="157" t="s">
        <v>41</v>
      </c>
      <c r="C127" s="157" t="s">
        <v>44</v>
      </c>
      <c r="D127" s="157" t="s">
        <v>23</v>
      </c>
      <c r="E127" s="157" t="s">
        <v>54</v>
      </c>
      <c r="F127" s="158">
        <v>27</v>
      </c>
      <c r="G127" s="158">
        <v>222</v>
      </c>
      <c r="H127" s="172">
        <v>25</v>
      </c>
      <c r="I127" s="158">
        <v>195</v>
      </c>
      <c r="J127" s="14">
        <v>2</v>
      </c>
      <c r="K127" s="158">
        <v>0</v>
      </c>
      <c r="L127" s="158">
        <v>1</v>
      </c>
      <c r="M127" s="158">
        <v>0</v>
      </c>
      <c r="N127" s="158">
        <v>0</v>
      </c>
      <c r="O127" s="158">
        <v>0</v>
      </c>
      <c r="P127" s="158">
        <v>0</v>
      </c>
      <c r="Q127" s="158">
        <v>0</v>
      </c>
    </row>
    <row r="128" spans="1:17" x14ac:dyDescent="0.25">
      <c r="A128" s="164" t="s">
        <v>182</v>
      </c>
      <c r="B128" s="157" t="s">
        <v>118</v>
      </c>
      <c r="C128" s="157" t="s">
        <v>120</v>
      </c>
      <c r="D128" s="157" t="s">
        <v>23</v>
      </c>
      <c r="E128" s="157" t="s">
        <v>250</v>
      </c>
      <c r="F128" s="158">
        <v>0</v>
      </c>
      <c r="G128" s="158">
        <v>133</v>
      </c>
      <c r="H128" s="172">
        <v>0</v>
      </c>
      <c r="I128" s="158">
        <v>133</v>
      </c>
      <c r="J128" s="14">
        <v>0</v>
      </c>
      <c r="K128" s="158">
        <v>4</v>
      </c>
      <c r="L128" s="158">
        <v>0</v>
      </c>
      <c r="M128" s="158">
        <v>0</v>
      </c>
      <c r="N128" s="158">
        <v>0</v>
      </c>
      <c r="O128" s="158">
        <v>2</v>
      </c>
      <c r="P128" s="158">
        <v>0</v>
      </c>
      <c r="Q128" s="158">
        <v>0</v>
      </c>
    </row>
    <row r="129" spans="1:17" x14ac:dyDescent="0.25">
      <c r="A129" s="164" t="s">
        <v>182</v>
      </c>
      <c r="B129" s="157" t="s">
        <v>118</v>
      </c>
      <c r="C129" s="157" t="s">
        <v>120</v>
      </c>
      <c r="D129" s="157" t="s">
        <v>23</v>
      </c>
      <c r="E129" s="157" t="s">
        <v>229</v>
      </c>
      <c r="F129" s="158">
        <v>0</v>
      </c>
      <c r="G129" s="158">
        <v>148</v>
      </c>
      <c r="H129" s="172">
        <v>0</v>
      </c>
      <c r="I129" s="158">
        <v>148</v>
      </c>
      <c r="J129" s="14">
        <v>0</v>
      </c>
      <c r="K129" s="158">
        <v>0</v>
      </c>
      <c r="L129" s="158">
        <v>7</v>
      </c>
      <c r="M129" s="158">
        <v>0</v>
      </c>
      <c r="N129" s="158">
        <v>0</v>
      </c>
      <c r="O129" s="158">
        <v>3</v>
      </c>
      <c r="P129" s="158">
        <v>0</v>
      </c>
      <c r="Q129" s="158">
        <v>0</v>
      </c>
    </row>
    <row r="130" spans="1:17" ht="15.75" thickBot="1" x14ac:dyDescent="0.3">
      <c r="A130" s="175" t="s">
        <v>182</v>
      </c>
      <c r="B130" s="162" t="s">
        <v>118</v>
      </c>
      <c r="C130" s="159" t="s">
        <v>134</v>
      </c>
      <c r="D130" s="159" t="s">
        <v>35</v>
      </c>
      <c r="E130" s="159" t="s">
        <v>129</v>
      </c>
      <c r="F130" s="160">
        <v>55</v>
      </c>
      <c r="G130" s="160">
        <v>187</v>
      </c>
      <c r="H130" s="171">
        <v>55</v>
      </c>
      <c r="I130" s="160">
        <v>132</v>
      </c>
      <c r="J130" s="105">
        <v>0</v>
      </c>
      <c r="K130" s="160">
        <v>0</v>
      </c>
      <c r="L130" s="160">
        <v>2</v>
      </c>
      <c r="M130" s="160">
        <v>0</v>
      </c>
      <c r="N130" s="160">
        <v>0</v>
      </c>
      <c r="O130" s="160">
        <v>0</v>
      </c>
      <c r="P130" s="160">
        <v>0</v>
      </c>
      <c r="Q130" s="160">
        <v>0</v>
      </c>
    </row>
    <row r="131" spans="1:17" x14ac:dyDescent="0.25">
      <c r="A131" s="164" t="s">
        <v>183</v>
      </c>
      <c r="B131" s="161" t="s">
        <v>60</v>
      </c>
      <c r="C131" s="157" t="s">
        <v>66</v>
      </c>
      <c r="D131" s="157" t="s">
        <v>23</v>
      </c>
      <c r="E131" s="157" t="s">
        <v>221</v>
      </c>
      <c r="F131" s="158">
        <v>0</v>
      </c>
      <c r="G131" s="158">
        <v>134</v>
      </c>
      <c r="H131" s="172">
        <v>0</v>
      </c>
      <c r="I131" s="158">
        <v>134</v>
      </c>
      <c r="J131" s="14">
        <v>0</v>
      </c>
      <c r="K131" s="158">
        <v>1</v>
      </c>
      <c r="L131" s="158">
        <v>0</v>
      </c>
      <c r="M131" s="158">
        <v>0</v>
      </c>
      <c r="N131" s="158">
        <v>0</v>
      </c>
      <c r="O131" s="158">
        <v>14</v>
      </c>
      <c r="P131" s="158">
        <v>0</v>
      </c>
      <c r="Q131" s="158">
        <v>0</v>
      </c>
    </row>
    <row r="132" spans="1:17" x14ac:dyDescent="0.25">
      <c r="A132" s="164" t="s">
        <v>183</v>
      </c>
      <c r="B132" s="157" t="s">
        <v>60</v>
      </c>
      <c r="C132" s="157" t="s">
        <v>66</v>
      </c>
      <c r="D132" s="157" t="s">
        <v>23</v>
      </c>
      <c r="E132" s="157" t="s">
        <v>252</v>
      </c>
      <c r="F132" s="158">
        <v>0</v>
      </c>
      <c r="G132" s="158">
        <v>45</v>
      </c>
      <c r="H132" s="172">
        <v>0</v>
      </c>
      <c r="I132" s="158">
        <v>45</v>
      </c>
      <c r="J132" s="14">
        <v>0</v>
      </c>
      <c r="K132" s="158">
        <v>1</v>
      </c>
      <c r="L132" s="158">
        <v>0</v>
      </c>
      <c r="M132" s="158">
        <v>0</v>
      </c>
      <c r="N132" s="158">
        <v>0</v>
      </c>
      <c r="O132" s="158">
        <v>0</v>
      </c>
      <c r="P132" s="158">
        <v>0</v>
      </c>
      <c r="Q132" s="158">
        <v>0</v>
      </c>
    </row>
    <row r="133" spans="1:17" x14ac:dyDescent="0.25">
      <c r="A133" s="164" t="s">
        <v>183</v>
      </c>
      <c r="B133" s="157" t="s">
        <v>60</v>
      </c>
      <c r="C133" s="157" t="s">
        <v>66</v>
      </c>
      <c r="D133" s="157" t="s">
        <v>23</v>
      </c>
      <c r="E133" s="157" t="s">
        <v>73</v>
      </c>
      <c r="F133" s="158">
        <v>29</v>
      </c>
      <c r="G133" s="158">
        <v>200</v>
      </c>
      <c r="H133" s="172">
        <v>23</v>
      </c>
      <c r="I133" s="158">
        <v>171</v>
      </c>
      <c r="J133" s="14">
        <v>6</v>
      </c>
      <c r="K133" s="158">
        <v>0</v>
      </c>
      <c r="L133" s="158">
        <v>2</v>
      </c>
      <c r="M133" s="158">
        <v>0</v>
      </c>
      <c r="N133" s="158">
        <v>0</v>
      </c>
      <c r="O133" s="158">
        <v>0</v>
      </c>
      <c r="P133" s="158">
        <v>0</v>
      </c>
      <c r="Q133" s="158">
        <v>0</v>
      </c>
    </row>
    <row r="134" spans="1:17" x14ac:dyDescent="0.25">
      <c r="A134" s="164" t="s">
        <v>183</v>
      </c>
      <c r="B134" s="157" t="s">
        <v>60</v>
      </c>
      <c r="C134" s="157" t="s">
        <v>84</v>
      </c>
      <c r="D134" s="157" t="s">
        <v>23</v>
      </c>
      <c r="E134" s="157" t="s">
        <v>91</v>
      </c>
      <c r="F134" s="158">
        <v>0</v>
      </c>
      <c r="G134" s="158">
        <v>112</v>
      </c>
      <c r="H134" s="172">
        <v>0</v>
      </c>
      <c r="I134" s="158">
        <v>112</v>
      </c>
      <c r="J134" s="14">
        <v>0</v>
      </c>
      <c r="K134" s="158">
        <v>0</v>
      </c>
      <c r="L134" s="158">
        <v>2</v>
      </c>
      <c r="M134" s="158">
        <v>0</v>
      </c>
      <c r="N134" s="158">
        <v>0</v>
      </c>
      <c r="O134" s="158">
        <v>1</v>
      </c>
      <c r="P134" s="158">
        <v>0</v>
      </c>
      <c r="Q134" s="158">
        <v>0</v>
      </c>
    </row>
    <row r="135" spans="1:17" x14ac:dyDescent="0.25">
      <c r="A135" s="164" t="s">
        <v>183</v>
      </c>
      <c r="B135" s="157" t="s">
        <v>60</v>
      </c>
      <c r="C135" s="157" t="s">
        <v>84</v>
      </c>
      <c r="D135" s="157" t="s">
        <v>35</v>
      </c>
      <c r="E135" s="157" t="s">
        <v>89</v>
      </c>
      <c r="F135" s="158">
        <v>1</v>
      </c>
      <c r="G135" s="158">
        <v>185</v>
      </c>
      <c r="H135" s="172">
        <v>0</v>
      </c>
      <c r="I135" s="158">
        <v>184</v>
      </c>
      <c r="J135" s="14">
        <v>1</v>
      </c>
      <c r="K135" s="158">
        <v>0</v>
      </c>
      <c r="L135" s="158">
        <v>0</v>
      </c>
      <c r="M135" s="158">
        <v>0</v>
      </c>
      <c r="N135" s="158">
        <v>0</v>
      </c>
      <c r="O135" s="158">
        <v>0</v>
      </c>
      <c r="P135" s="158">
        <v>0</v>
      </c>
      <c r="Q135" s="158">
        <v>0</v>
      </c>
    </row>
    <row r="136" spans="1:17" x14ac:dyDescent="0.25">
      <c r="A136" s="164" t="s">
        <v>183</v>
      </c>
      <c r="B136" s="157" t="s">
        <v>60</v>
      </c>
      <c r="C136" s="157" t="s">
        <v>84</v>
      </c>
      <c r="D136" s="157" t="s">
        <v>28</v>
      </c>
      <c r="E136" s="157" t="s">
        <v>104</v>
      </c>
      <c r="F136" s="158">
        <v>0</v>
      </c>
      <c r="G136" s="158">
        <v>143</v>
      </c>
      <c r="H136" s="172">
        <v>0</v>
      </c>
      <c r="I136" s="158">
        <v>143</v>
      </c>
      <c r="J136" s="14">
        <v>0</v>
      </c>
      <c r="K136" s="158">
        <v>2</v>
      </c>
      <c r="L136" s="158">
        <v>0</v>
      </c>
      <c r="M136" s="158">
        <v>0</v>
      </c>
      <c r="N136" s="158">
        <v>0</v>
      </c>
      <c r="O136" s="158">
        <v>0</v>
      </c>
      <c r="P136" s="158">
        <v>0</v>
      </c>
      <c r="Q136" s="158">
        <v>0</v>
      </c>
    </row>
    <row r="137" spans="1:17" x14ac:dyDescent="0.25">
      <c r="A137" s="164" t="s">
        <v>183</v>
      </c>
      <c r="B137" s="157" t="s">
        <v>60</v>
      </c>
      <c r="C137" s="157" t="s">
        <v>106</v>
      </c>
      <c r="D137" s="157" t="s">
        <v>23</v>
      </c>
      <c r="E137" s="157" t="s">
        <v>249</v>
      </c>
      <c r="F137" s="158">
        <v>2</v>
      </c>
      <c r="G137" s="158">
        <v>28</v>
      </c>
      <c r="H137" s="172">
        <v>2</v>
      </c>
      <c r="I137" s="158">
        <v>26</v>
      </c>
      <c r="J137" s="14">
        <v>0</v>
      </c>
      <c r="K137" s="158">
        <v>0</v>
      </c>
      <c r="L137" s="158">
        <v>0</v>
      </c>
      <c r="M137" s="158">
        <v>0</v>
      </c>
      <c r="N137" s="158">
        <v>0</v>
      </c>
      <c r="O137" s="158">
        <v>0</v>
      </c>
      <c r="P137" s="158">
        <v>0</v>
      </c>
      <c r="Q137" s="158">
        <v>0</v>
      </c>
    </row>
    <row r="138" spans="1:17" x14ac:dyDescent="0.25">
      <c r="A138" s="164" t="s">
        <v>183</v>
      </c>
      <c r="B138" s="157" t="s">
        <v>60</v>
      </c>
      <c r="C138" s="157" t="s">
        <v>106</v>
      </c>
      <c r="D138" s="157" t="s">
        <v>35</v>
      </c>
      <c r="E138" s="157" t="s">
        <v>114</v>
      </c>
      <c r="F138" s="158">
        <v>0</v>
      </c>
      <c r="G138" s="158">
        <v>40</v>
      </c>
      <c r="H138" s="172">
        <v>0</v>
      </c>
      <c r="I138" s="158">
        <v>40</v>
      </c>
      <c r="J138" s="14">
        <v>0</v>
      </c>
      <c r="K138" s="158">
        <v>0</v>
      </c>
      <c r="L138" s="158">
        <v>0</v>
      </c>
      <c r="M138" s="158">
        <v>0</v>
      </c>
      <c r="N138" s="158">
        <v>0</v>
      </c>
      <c r="O138" s="158">
        <v>3</v>
      </c>
      <c r="P138" s="158">
        <v>0</v>
      </c>
      <c r="Q138" s="158">
        <v>0</v>
      </c>
    </row>
    <row r="139" spans="1:17" x14ac:dyDescent="0.25">
      <c r="A139" s="164" t="s">
        <v>183</v>
      </c>
      <c r="B139" s="157" t="s">
        <v>60</v>
      </c>
      <c r="C139" s="157" t="s">
        <v>106</v>
      </c>
      <c r="D139" s="157" t="s">
        <v>35</v>
      </c>
      <c r="E139" s="157" t="s">
        <v>212</v>
      </c>
      <c r="F139" s="158">
        <v>0</v>
      </c>
      <c r="G139" s="158">
        <v>4</v>
      </c>
      <c r="H139" s="172">
        <v>0</v>
      </c>
      <c r="I139" s="158">
        <v>4</v>
      </c>
      <c r="J139" s="14">
        <v>0</v>
      </c>
      <c r="K139" s="158">
        <v>0</v>
      </c>
      <c r="L139" s="158">
        <v>0</v>
      </c>
      <c r="M139" s="158">
        <v>0</v>
      </c>
      <c r="N139" s="158">
        <v>0</v>
      </c>
      <c r="O139" s="158">
        <v>0</v>
      </c>
      <c r="P139" s="158">
        <v>0</v>
      </c>
      <c r="Q139" s="158">
        <v>0</v>
      </c>
    </row>
    <row r="140" spans="1:17" x14ac:dyDescent="0.25">
      <c r="A140" s="164" t="s">
        <v>183</v>
      </c>
      <c r="B140" s="157" t="s">
        <v>41</v>
      </c>
      <c r="C140" s="157" t="s">
        <v>44</v>
      </c>
      <c r="D140" s="157" t="s">
        <v>23</v>
      </c>
      <c r="E140" s="157" t="s">
        <v>49</v>
      </c>
      <c r="F140" s="158">
        <v>2</v>
      </c>
      <c r="G140" s="158">
        <v>170</v>
      </c>
      <c r="H140" s="172">
        <v>2</v>
      </c>
      <c r="I140" s="158">
        <v>168</v>
      </c>
      <c r="J140" s="14">
        <v>0</v>
      </c>
      <c r="K140" s="158">
        <v>0</v>
      </c>
      <c r="L140" s="158">
        <v>1</v>
      </c>
      <c r="M140" s="158">
        <v>0</v>
      </c>
      <c r="N140" s="158">
        <v>0</v>
      </c>
      <c r="O140" s="158">
        <v>0</v>
      </c>
      <c r="P140" s="158">
        <v>0</v>
      </c>
      <c r="Q140" s="158">
        <v>0</v>
      </c>
    </row>
    <row r="141" spans="1:17" x14ac:dyDescent="0.25">
      <c r="A141" s="164" t="s">
        <v>183</v>
      </c>
      <c r="B141" s="157" t="s">
        <v>41</v>
      </c>
      <c r="C141" s="157" t="s">
        <v>44</v>
      </c>
      <c r="D141" s="157" t="s">
        <v>23</v>
      </c>
      <c r="E141" s="157" t="s">
        <v>54</v>
      </c>
      <c r="F141" s="158">
        <v>8</v>
      </c>
      <c r="G141" s="158">
        <v>179</v>
      </c>
      <c r="H141" s="172">
        <v>8</v>
      </c>
      <c r="I141" s="158">
        <v>171</v>
      </c>
      <c r="J141" s="14">
        <v>0</v>
      </c>
      <c r="K141" s="158">
        <v>0</v>
      </c>
      <c r="L141" s="158">
        <v>0</v>
      </c>
      <c r="M141" s="158">
        <v>0</v>
      </c>
      <c r="N141" s="158">
        <v>0</v>
      </c>
      <c r="O141" s="158">
        <v>2</v>
      </c>
      <c r="P141" s="158">
        <v>0</v>
      </c>
      <c r="Q141" s="158">
        <v>0</v>
      </c>
    </row>
    <row r="142" spans="1:17" x14ac:dyDescent="0.25">
      <c r="A142" s="164" t="s">
        <v>183</v>
      </c>
      <c r="B142" s="157" t="s">
        <v>118</v>
      </c>
      <c r="C142" s="157" t="s">
        <v>120</v>
      </c>
      <c r="D142" s="157" t="s">
        <v>23</v>
      </c>
      <c r="E142" s="157" t="s">
        <v>250</v>
      </c>
      <c r="F142" s="158">
        <v>0</v>
      </c>
      <c r="G142" s="158">
        <v>155</v>
      </c>
      <c r="H142" s="172">
        <v>0</v>
      </c>
      <c r="I142" s="158">
        <v>155</v>
      </c>
      <c r="J142" s="14">
        <v>0</v>
      </c>
      <c r="K142" s="158">
        <v>4</v>
      </c>
      <c r="L142" s="158">
        <v>3</v>
      </c>
      <c r="M142" s="158">
        <v>0</v>
      </c>
      <c r="N142" s="158">
        <v>0</v>
      </c>
      <c r="O142" s="158">
        <v>3</v>
      </c>
      <c r="P142" s="158">
        <v>0</v>
      </c>
      <c r="Q142" s="158">
        <v>0</v>
      </c>
    </row>
    <row r="143" spans="1:17" x14ac:dyDescent="0.25">
      <c r="A143" s="164" t="s">
        <v>183</v>
      </c>
      <c r="B143" s="157" t="s">
        <v>118</v>
      </c>
      <c r="C143" s="157" t="s">
        <v>120</v>
      </c>
      <c r="D143" s="157" t="s">
        <v>23</v>
      </c>
      <c r="E143" s="157" t="s">
        <v>229</v>
      </c>
      <c r="F143" s="158">
        <v>0</v>
      </c>
      <c r="G143" s="158">
        <v>125</v>
      </c>
      <c r="H143" s="172">
        <v>0</v>
      </c>
      <c r="I143" s="158">
        <v>125</v>
      </c>
      <c r="J143" s="14">
        <v>0</v>
      </c>
      <c r="K143" s="158">
        <v>8</v>
      </c>
      <c r="L143" s="158">
        <v>0</v>
      </c>
      <c r="M143" s="158">
        <v>0</v>
      </c>
      <c r="N143" s="158">
        <v>0</v>
      </c>
      <c r="O143" s="158">
        <v>1</v>
      </c>
      <c r="P143" s="158">
        <v>0</v>
      </c>
      <c r="Q143" s="158">
        <v>0</v>
      </c>
    </row>
    <row r="144" spans="1:17" ht="15.75" thickBot="1" x14ac:dyDescent="0.3">
      <c r="A144" s="175" t="s">
        <v>183</v>
      </c>
      <c r="B144" s="162" t="s">
        <v>118</v>
      </c>
      <c r="C144" s="162" t="s">
        <v>134</v>
      </c>
      <c r="D144" s="162" t="s">
        <v>35</v>
      </c>
      <c r="E144" s="162" t="s">
        <v>129</v>
      </c>
      <c r="F144" s="175">
        <v>44</v>
      </c>
      <c r="G144" s="175">
        <v>174</v>
      </c>
      <c r="H144" s="171">
        <v>44</v>
      </c>
      <c r="I144" s="160">
        <v>130</v>
      </c>
      <c r="J144" s="105">
        <v>0</v>
      </c>
      <c r="K144" s="160">
        <v>0</v>
      </c>
      <c r="L144" s="160">
        <v>0</v>
      </c>
      <c r="M144" s="160">
        <v>0</v>
      </c>
      <c r="N144" s="160">
        <v>0</v>
      </c>
      <c r="O144" s="160">
        <v>0</v>
      </c>
      <c r="P144" s="160">
        <v>0</v>
      </c>
      <c r="Q144" s="160">
        <v>0</v>
      </c>
    </row>
    <row r="145" spans="1:17" x14ac:dyDescent="0.25">
      <c r="A145" s="164" t="s">
        <v>184</v>
      </c>
      <c r="B145" s="157" t="s">
        <v>60</v>
      </c>
      <c r="C145" s="157" t="s">
        <v>66</v>
      </c>
      <c r="D145" s="157" t="s">
        <v>23</v>
      </c>
      <c r="E145" s="157" t="s">
        <v>221</v>
      </c>
      <c r="F145" s="158">
        <v>1</v>
      </c>
      <c r="G145" s="158">
        <v>119</v>
      </c>
      <c r="H145" s="172">
        <v>0</v>
      </c>
      <c r="I145" s="158">
        <v>118</v>
      </c>
      <c r="J145" s="14">
        <v>1</v>
      </c>
      <c r="K145" s="158">
        <v>4</v>
      </c>
      <c r="L145" s="158">
        <v>0</v>
      </c>
      <c r="M145" s="158">
        <v>0</v>
      </c>
      <c r="N145" s="158">
        <v>0</v>
      </c>
      <c r="O145" s="158">
        <v>20</v>
      </c>
      <c r="P145" s="158">
        <v>0</v>
      </c>
      <c r="Q145" s="158">
        <v>0</v>
      </c>
    </row>
    <row r="146" spans="1:17" x14ac:dyDescent="0.25">
      <c r="A146" s="164" t="s">
        <v>184</v>
      </c>
      <c r="B146" s="157" t="s">
        <v>60</v>
      </c>
      <c r="C146" s="157" t="s">
        <v>66</v>
      </c>
      <c r="D146" s="157" t="s">
        <v>23</v>
      </c>
      <c r="E146" s="157" t="s">
        <v>252</v>
      </c>
      <c r="F146" s="158">
        <v>0</v>
      </c>
      <c r="G146" s="158">
        <v>124</v>
      </c>
      <c r="H146" s="172">
        <v>0</v>
      </c>
      <c r="I146" s="158">
        <v>124</v>
      </c>
      <c r="J146" s="14">
        <v>0</v>
      </c>
      <c r="K146" s="158">
        <v>4</v>
      </c>
      <c r="L146" s="158">
        <v>0</v>
      </c>
      <c r="M146" s="158">
        <v>0</v>
      </c>
      <c r="N146" s="158">
        <v>0</v>
      </c>
      <c r="O146" s="158">
        <v>0</v>
      </c>
      <c r="P146" s="158">
        <v>0</v>
      </c>
      <c r="Q146" s="158">
        <v>0</v>
      </c>
    </row>
    <row r="147" spans="1:17" x14ac:dyDescent="0.25">
      <c r="A147" s="164" t="s">
        <v>184</v>
      </c>
      <c r="B147" s="157" t="s">
        <v>60</v>
      </c>
      <c r="C147" s="157" t="s">
        <v>66</v>
      </c>
      <c r="D147" s="157" t="s">
        <v>23</v>
      </c>
      <c r="E147" s="157" t="s">
        <v>73</v>
      </c>
      <c r="F147" s="158">
        <v>48</v>
      </c>
      <c r="G147" s="158">
        <v>208</v>
      </c>
      <c r="H147" s="172">
        <v>44</v>
      </c>
      <c r="I147" s="158">
        <v>160</v>
      </c>
      <c r="J147" s="14">
        <v>4</v>
      </c>
      <c r="K147" s="158">
        <v>3</v>
      </c>
      <c r="L147" s="158">
        <v>0</v>
      </c>
      <c r="M147" s="158">
        <v>0</v>
      </c>
      <c r="N147" s="158">
        <v>0</v>
      </c>
      <c r="O147" s="158">
        <v>0</v>
      </c>
      <c r="P147" s="158">
        <v>0</v>
      </c>
      <c r="Q147" s="158">
        <v>0</v>
      </c>
    </row>
    <row r="148" spans="1:17" x14ac:dyDescent="0.25">
      <c r="A148" s="164" t="s">
        <v>184</v>
      </c>
      <c r="B148" s="157" t="s">
        <v>60</v>
      </c>
      <c r="C148" s="157" t="s">
        <v>84</v>
      </c>
      <c r="D148" s="157" t="s">
        <v>23</v>
      </c>
      <c r="E148" s="157" t="s">
        <v>91</v>
      </c>
      <c r="F148" s="158">
        <v>1</v>
      </c>
      <c r="G148" s="158">
        <v>82</v>
      </c>
      <c r="H148" s="172">
        <v>1</v>
      </c>
      <c r="I148" s="158">
        <v>81</v>
      </c>
      <c r="J148" s="14">
        <v>0</v>
      </c>
      <c r="K148" s="158">
        <v>0</v>
      </c>
      <c r="L148" s="158">
        <v>3</v>
      </c>
      <c r="M148" s="158">
        <v>0</v>
      </c>
      <c r="N148" s="158">
        <v>0</v>
      </c>
      <c r="O148" s="158">
        <v>1</v>
      </c>
      <c r="P148" s="158">
        <v>0</v>
      </c>
      <c r="Q148" s="158">
        <v>0</v>
      </c>
    </row>
    <row r="149" spans="1:17" x14ac:dyDescent="0.25">
      <c r="A149" s="164" t="s">
        <v>184</v>
      </c>
      <c r="B149" s="157" t="s">
        <v>60</v>
      </c>
      <c r="C149" s="157" t="s">
        <v>84</v>
      </c>
      <c r="D149" s="157" t="s">
        <v>35</v>
      </c>
      <c r="E149" s="157" t="s">
        <v>89</v>
      </c>
      <c r="F149" s="158">
        <v>24</v>
      </c>
      <c r="G149" s="158">
        <v>184</v>
      </c>
      <c r="H149" s="172">
        <v>0</v>
      </c>
      <c r="I149" s="158">
        <v>160</v>
      </c>
      <c r="J149" s="14">
        <v>24</v>
      </c>
      <c r="K149" s="158">
        <v>0</v>
      </c>
      <c r="L149" s="158">
        <v>0</v>
      </c>
      <c r="M149" s="158">
        <v>0</v>
      </c>
      <c r="N149" s="158">
        <v>0</v>
      </c>
      <c r="O149" s="158">
        <v>0</v>
      </c>
      <c r="P149" s="158">
        <v>0</v>
      </c>
      <c r="Q149" s="158">
        <v>0</v>
      </c>
    </row>
    <row r="150" spans="1:17" x14ac:dyDescent="0.25">
      <c r="A150" s="164" t="s">
        <v>184</v>
      </c>
      <c r="B150" s="157" t="s">
        <v>60</v>
      </c>
      <c r="C150" s="157" t="s">
        <v>84</v>
      </c>
      <c r="D150" s="157" t="s">
        <v>28</v>
      </c>
      <c r="E150" s="157" t="s">
        <v>104</v>
      </c>
      <c r="F150" s="158">
        <v>11</v>
      </c>
      <c r="G150" s="158">
        <v>98</v>
      </c>
      <c r="H150" s="172">
        <v>1</v>
      </c>
      <c r="I150" s="158">
        <v>87</v>
      </c>
      <c r="J150" s="14">
        <v>10</v>
      </c>
      <c r="K150" s="158">
        <v>0</v>
      </c>
      <c r="L150" s="158">
        <v>5</v>
      </c>
      <c r="M150" s="158">
        <v>0</v>
      </c>
      <c r="N150" s="158">
        <v>0</v>
      </c>
      <c r="O150" s="158">
        <v>0</v>
      </c>
      <c r="P150" s="158">
        <v>0</v>
      </c>
      <c r="Q150" s="158">
        <v>0</v>
      </c>
    </row>
    <row r="151" spans="1:17" x14ac:dyDescent="0.25">
      <c r="A151" s="164" t="s">
        <v>184</v>
      </c>
      <c r="B151" s="157" t="s">
        <v>60</v>
      </c>
      <c r="C151" s="157" t="s">
        <v>106</v>
      </c>
      <c r="D151" s="157" t="s">
        <v>23</v>
      </c>
      <c r="E151" s="157" t="s">
        <v>249</v>
      </c>
      <c r="F151" s="158">
        <v>2</v>
      </c>
      <c r="G151" s="158">
        <v>16</v>
      </c>
      <c r="H151" s="172">
        <v>1</v>
      </c>
      <c r="I151" s="158">
        <v>14</v>
      </c>
      <c r="J151" s="14">
        <v>1</v>
      </c>
      <c r="K151" s="158">
        <v>0</v>
      </c>
      <c r="L151" s="158">
        <v>0</v>
      </c>
      <c r="M151" s="158">
        <v>0</v>
      </c>
      <c r="N151" s="158">
        <v>0</v>
      </c>
      <c r="O151" s="158">
        <v>0</v>
      </c>
      <c r="P151" s="158">
        <v>0</v>
      </c>
      <c r="Q151" s="158">
        <v>0</v>
      </c>
    </row>
    <row r="152" spans="1:17" x14ac:dyDescent="0.25">
      <c r="A152" s="164" t="s">
        <v>184</v>
      </c>
      <c r="B152" s="157" t="s">
        <v>60</v>
      </c>
      <c r="C152" s="157" t="s">
        <v>106</v>
      </c>
      <c r="D152" s="157" t="s">
        <v>35</v>
      </c>
      <c r="E152" s="157" t="s">
        <v>114</v>
      </c>
      <c r="F152" s="158">
        <v>1</v>
      </c>
      <c r="G152" s="158">
        <v>108</v>
      </c>
      <c r="H152" s="172">
        <v>0</v>
      </c>
      <c r="I152" s="158">
        <v>107</v>
      </c>
      <c r="J152" s="14">
        <v>1</v>
      </c>
      <c r="K152" s="158">
        <v>0</v>
      </c>
      <c r="L152" s="158">
        <v>0</v>
      </c>
      <c r="M152" s="158">
        <v>0</v>
      </c>
      <c r="N152" s="158">
        <v>0</v>
      </c>
      <c r="O152" s="158">
        <v>2</v>
      </c>
      <c r="P152" s="158">
        <v>0</v>
      </c>
      <c r="Q152" s="158">
        <v>0</v>
      </c>
    </row>
    <row r="153" spans="1:17" x14ac:dyDescent="0.25">
      <c r="A153" s="164" t="s">
        <v>184</v>
      </c>
      <c r="B153" s="157" t="s">
        <v>60</v>
      </c>
      <c r="C153" s="157" t="s">
        <v>106</v>
      </c>
      <c r="D153" s="157" t="s">
        <v>35</v>
      </c>
      <c r="E153" s="157" t="s">
        <v>212</v>
      </c>
      <c r="F153" s="158">
        <v>0</v>
      </c>
      <c r="G153" s="158">
        <v>9</v>
      </c>
      <c r="H153" s="172">
        <v>0</v>
      </c>
      <c r="I153" s="158">
        <v>9</v>
      </c>
      <c r="J153" s="14">
        <v>0</v>
      </c>
      <c r="K153" s="158">
        <v>0</v>
      </c>
      <c r="L153" s="158">
        <v>0</v>
      </c>
      <c r="M153" s="158">
        <v>0</v>
      </c>
      <c r="N153" s="158">
        <v>0</v>
      </c>
      <c r="O153" s="158">
        <v>0</v>
      </c>
      <c r="P153" s="158">
        <v>0</v>
      </c>
      <c r="Q153" s="158">
        <v>0</v>
      </c>
    </row>
    <row r="154" spans="1:17" x14ac:dyDescent="0.25">
      <c r="A154" s="164" t="s">
        <v>184</v>
      </c>
      <c r="B154" s="157" t="s">
        <v>41</v>
      </c>
      <c r="C154" s="157" t="s">
        <v>44</v>
      </c>
      <c r="D154" s="157" t="s">
        <v>23</v>
      </c>
      <c r="E154" s="157" t="s">
        <v>49</v>
      </c>
      <c r="F154" s="158">
        <v>0</v>
      </c>
      <c r="G154" s="158">
        <v>222</v>
      </c>
      <c r="H154" s="172">
        <v>0</v>
      </c>
      <c r="I154" s="158">
        <v>222</v>
      </c>
      <c r="J154" s="14">
        <v>0</v>
      </c>
      <c r="K154" s="158">
        <v>0</v>
      </c>
      <c r="L154" s="158">
        <v>0</v>
      </c>
      <c r="M154" s="158">
        <v>0</v>
      </c>
      <c r="N154" s="158">
        <v>0</v>
      </c>
      <c r="O154" s="158">
        <v>20</v>
      </c>
      <c r="P154" s="158">
        <v>0</v>
      </c>
      <c r="Q154" s="158">
        <v>0</v>
      </c>
    </row>
    <row r="155" spans="1:17" x14ac:dyDescent="0.25">
      <c r="A155" s="164" t="s">
        <v>184</v>
      </c>
      <c r="B155" s="157" t="s">
        <v>41</v>
      </c>
      <c r="C155" s="157" t="s">
        <v>44</v>
      </c>
      <c r="D155" s="157" t="s">
        <v>35</v>
      </c>
      <c r="E155" s="157" t="s">
        <v>54</v>
      </c>
      <c r="F155" s="158">
        <v>21</v>
      </c>
      <c r="G155" s="158">
        <v>132</v>
      </c>
      <c r="H155" s="172">
        <v>17</v>
      </c>
      <c r="I155" s="158">
        <v>111</v>
      </c>
      <c r="J155" s="14">
        <v>4</v>
      </c>
      <c r="K155" s="158">
        <v>0</v>
      </c>
      <c r="L155" s="158">
        <v>0</v>
      </c>
      <c r="M155" s="158">
        <v>0</v>
      </c>
      <c r="N155" s="158">
        <v>0</v>
      </c>
      <c r="O155" s="158">
        <v>0</v>
      </c>
      <c r="P155" s="158">
        <v>0</v>
      </c>
      <c r="Q155" s="158">
        <v>0</v>
      </c>
    </row>
    <row r="156" spans="1:17" x14ac:dyDescent="0.25">
      <c r="A156" s="164" t="s">
        <v>184</v>
      </c>
      <c r="B156" s="157" t="s">
        <v>118</v>
      </c>
      <c r="C156" s="157" t="s">
        <v>120</v>
      </c>
      <c r="D156" s="157" t="s">
        <v>23</v>
      </c>
      <c r="E156" s="157" t="s">
        <v>250</v>
      </c>
      <c r="F156" s="158">
        <v>11</v>
      </c>
      <c r="G156" s="158">
        <v>135</v>
      </c>
      <c r="H156" s="172">
        <v>0</v>
      </c>
      <c r="I156" s="158">
        <v>124</v>
      </c>
      <c r="J156" s="14">
        <v>11</v>
      </c>
      <c r="K156" s="158">
        <v>5</v>
      </c>
      <c r="L156" s="158">
        <v>2</v>
      </c>
      <c r="M156" s="158">
        <v>0</v>
      </c>
      <c r="N156" s="158">
        <v>0</v>
      </c>
      <c r="O156" s="158">
        <v>2</v>
      </c>
      <c r="P156" s="158">
        <v>0</v>
      </c>
      <c r="Q156" s="158">
        <v>0</v>
      </c>
    </row>
    <row r="157" spans="1:17" x14ac:dyDescent="0.25">
      <c r="A157" s="164" t="s">
        <v>184</v>
      </c>
      <c r="B157" s="157" t="s">
        <v>118</v>
      </c>
      <c r="C157" s="157" t="s">
        <v>120</v>
      </c>
      <c r="D157" s="157" t="s">
        <v>23</v>
      </c>
      <c r="E157" s="157" t="s">
        <v>229</v>
      </c>
      <c r="F157" s="158">
        <v>12</v>
      </c>
      <c r="G157" s="158">
        <v>121</v>
      </c>
      <c r="H157" s="172">
        <v>0</v>
      </c>
      <c r="I157" s="158">
        <v>109</v>
      </c>
      <c r="J157" s="14">
        <v>12</v>
      </c>
      <c r="K157" s="158">
        <v>0</v>
      </c>
      <c r="L157" s="158">
        <v>1</v>
      </c>
      <c r="M157" s="158">
        <v>0</v>
      </c>
      <c r="N157" s="158">
        <v>0</v>
      </c>
      <c r="O157" s="158">
        <v>0</v>
      </c>
      <c r="P157" s="158">
        <v>0</v>
      </c>
      <c r="Q157" s="158">
        <v>0</v>
      </c>
    </row>
    <row r="158" spans="1:17" x14ac:dyDescent="0.25">
      <c r="A158" s="164" t="s">
        <v>184</v>
      </c>
      <c r="B158" s="157" t="s">
        <v>118</v>
      </c>
      <c r="C158" s="157" t="s">
        <v>134</v>
      </c>
      <c r="D158" s="157" t="s">
        <v>35</v>
      </c>
      <c r="E158" s="157" t="s">
        <v>129</v>
      </c>
      <c r="F158" s="158">
        <v>46</v>
      </c>
      <c r="G158" s="158">
        <v>187</v>
      </c>
      <c r="H158" s="172">
        <v>46</v>
      </c>
      <c r="I158" s="158">
        <v>141</v>
      </c>
      <c r="J158" s="14">
        <v>0</v>
      </c>
      <c r="K158" s="158">
        <v>1</v>
      </c>
      <c r="L158" s="158">
        <v>0</v>
      </c>
      <c r="M158" s="158">
        <v>0</v>
      </c>
      <c r="N158" s="158">
        <v>0</v>
      </c>
      <c r="O158" s="158">
        <v>0</v>
      </c>
      <c r="P158" s="158">
        <v>0</v>
      </c>
      <c r="Q158" s="158">
        <v>0</v>
      </c>
    </row>
    <row r="159" spans="1:17" x14ac:dyDescent="0.25">
      <c r="A159" s="164" t="s">
        <v>184</v>
      </c>
      <c r="B159" s="157" t="s">
        <v>118</v>
      </c>
      <c r="C159" s="157" t="s">
        <v>134</v>
      </c>
      <c r="D159" s="157" t="s">
        <v>38</v>
      </c>
      <c r="E159" s="157" t="s">
        <v>253</v>
      </c>
      <c r="F159" s="158">
        <v>7</v>
      </c>
      <c r="G159" s="158">
        <v>40</v>
      </c>
      <c r="H159" s="172">
        <v>7</v>
      </c>
      <c r="I159" s="158">
        <v>33</v>
      </c>
      <c r="J159" s="14">
        <v>0</v>
      </c>
      <c r="K159" s="158">
        <v>2</v>
      </c>
      <c r="L159" s="158">
        <v>0</v>
      </c>
      <c r="M159" s="158">
        <v>0</v>
      </c>
      <c r="N159" s="158">
        <v>0</v>
      </c>
      <c r="O159" s="158">
        <v>0</v>
      </c>
      <c r="P159" s="158">
        <v>0</v>
      </c>
      <c r="Q159" s="158">
        <v>0</v>
      </c>
    </row>
    <row r="160" spans="1:17" ht="15.75" thickBot="1" x14ac:dyDescent="0.3">
      <c r="A160" s="175" t="s">
        <v>184</v>
      </c>
      <c r="B160" s="162" t="s">
        <v>118</v>
      </c>
      <c r="C160" s="162" t="s">
        <v>134</v>
      </c>
      <c r="D160" s="162" t="s">
        <v>38</v>
      </c>
      <c r="E160" s="162" t="s">
        <v>254</v>
      </c>
      <c r="F160" s="175">
        <v>0</v>
      </c>
      <c r="G160" s="175">
        <v>59</v>
      </c>
      <c r="H160" s="171">
        <v>0</v>
      </c>
      <c r="I160" s="160">
        <v>59</v>
      </c>
      <c r="J160" s="105">
        <v>0</v>
      </c>
      <c r="K160" s="160">
        <v>0</v>
      </c>
      <c r="L160" s="160">
        <v>0</v>
      </c>
      <c r="M160" s="160">
        <v>0</v>
      </c>
      <c r="N160" s="160">
        <v>0</v>
      </c>
      <c r="O160" s="160">
        <v>0</v>
      </c>
      <c r="P160" s="160">
        <v>0</v>
      </c>
      <c r="Q160" s="160">
        <v>0</v>
      </c>
    </row>
  </sheetData>
  <mergeCells count="11">
    <mergeCell ref="B2:N2"/>
    <mergeCell ref="B3:N3"/>
    <mergeCell ref="B4:N4"/>
    <mergeCell ref="A6:A7"/>
    <mergeCell ref="K6:P6"/>
    <mergeCell ref="B6:B7"/>
    <mergeCell ref="C6:C7"/>
    <mergeCell ref="D6:D7"/>
    <mergeCell ref="E6:E7"/>
    <mergeCell ref="F6:G6"/>
    <mergeCell ref="H6:J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2"/>
  <sheetViews>
    <sheetView workbookViewId="0">
      <selection activeCell="C94" sqref="C94"/>
    </sheetView>
  </sheetViews>
  <sheetFormatPr baseColWidth="10" defaultRowHeight="15" x14ac:dyDescent="0.25"/>
  <cols>
    <col min="1" max="1" width="13.42578125" customWidth="1"/>
    <col min="3" max="3" width="41.28515625" customWidth="1"/>
    <col min="9" max="13" width="7" customWidth="1"/>
    <col min="14" max="17" width="9.855468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151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1" t="s">
        <v>10</v>
      </c>
      <c r="B7" s="141" t="s">
        <v>11</v>
      </c>
      <c r="C7" s="141" t="s">
        <v>12</v>
      </c>
      <c r="D7" s="141" t="s">
        <v>13</v>
      </c>
      <c r="E7" s="141" t="s">
        <v>14</v>
      </c>
      <c r="F7" s="141" t="s">
        <v>15</v>
      </c>
      <c r="G7" s="141" t="s">
        <v>16</v>
      </c>
      <c r="H7" s="141" t="s">
        <v>17</v>
      </c>
      <c r="I7" s="141" t="s">
        <v>18</v>
      </c>
      <c r="J7" s="141" t="s">
        <v>19</v>
      </c>
      <c r="K7" s="141" t="s">
        <v>20</v>
      </c>
      <c r="L7" s="141" t="s">
        <v>21</v>
      </c>
      <c r="M7" s="141" t="s">
        <v>18</v>
      </c>
      <c r="N7" s="141" t="s">
        <v>19</v>
      </c>
      <c r="O7" s="141" t="s">
        <v>20</v>
      </c>
      <c r="P7" s="14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16</v>
      </c>
      <c r="J8" s="3">
        <v>16</v>
      </c>
      <c r="K8" s="3">
        <v>0</v>
      </c>
      <c r="L8" s="3">
        <v>0</v>
      </c>
      <c r="M8" s="3">
        <v>5</v>
      </c>
      <c r="N8" s="3">
        <v>5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2" t="s">
        <v>25</v>
      </c>
      <c r="I9" s="3">
        <v>102</v>
      </c>
      <c r="J9" s="3">
        <v>46</v>
      </c>
      <c r="K9" s="3">
        <v>56</v>
      </c>
      <c r="L9" s="3">
        <v>0</v>
      </c>
      <c r="M9" s="3">
        <v>18</v>
      </c>
      <c r="N9" s="3">
        <v>9</v>
      </c>
      <c r="O9" s="3">
        <v>9</v>
      </c>
      <c r="P9" s="3">
        <v>0</v>
      </c>
      <c r="Q9" s="3">
        <v>6</v>
      </c>
      <c r="R9" s="3">
        <v>108</v>
      </c>
      <c r="S9" s="3">
        <v>0.94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2" t="s">
        <v>25</v>
      </c>
      <c r="I10" s="3">
        <v>149</v>
      </c>
      <c r="J10" s="3">
        <v>96</v>
      </c>
      <c r="K10" s="3">
        <v>53</v>
      </c>
      <c r="L10" s="3">
        <v>0</v>
      </c>
      <c r="M10" s="3">
        <v>22</v>
      </c>
      <c r="N10" s="3">
        <v>14</v>
      </c>
      <c r="O10" s="3">
        <v>8</v>
      </c>
      <c r="P10" s="3">
        <v>0</v>
      </c>
      <c r="Q10" s="3">
        <v>6</v>
      </c>
      <c r="R10" s="3">
        <v>132</v>
      </c>
      <c r="S10" s="3">
        <v>1.1299999999999999</v>
      </c>
    </row>
    <row r="11" spans="1:19" x14ac:dyDescent="0.25">
      <c r="A11" s="2" t="s">
        <v>41</v>
      </c>
      <c r="B11" s="3" t="s">
        <v>43</v>
      </c>
      <c r="C11" s="2" t="s">
        <v>44</v>
      </c>
      <c r="D11" s="3">
        <v>70670116</v>
      </c>
      <c r="E11" s="2" t="s">
        <v>54</v>
      </c>
      <c r="F11" s="2" t="s">
        <v>22</v>
      </c>
      <c r="G11" s="2" t="s">
        <v>35</v>
      </c>
      <c r="H11" s="2" t="s">
        <v>24</v>
      </c>
      <c r="I11" s="3">
        <v>93</v>
      </c>
      <c r="J11" s="3">
        <v>53</v>
      </c>
      <c r="K11" s="3">
        <v>40</v>
      </c>
      <c r="L11" s="3">
        <v>0</v>
      </c>
      <c r="M11" s="3">
        <v>12</v>
      </c>
      <c r="N11" s="3">
        <v>8</v>
      </c>
      <c r="O11" s="3">
        <v>4</v>
      </c>
      <c r="P11" s="3">
        <v>0</v>
      </c>
      <c r="Q11" s="3">
        <v>6</v>
      </c>
      <c r="R11" s="3">
        <v>72</v>
      </c>
      <c r="S11" s="3">
        <v>1.29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>
        <v>44260048</v>
      </c>
      <c r="E12" s="2" t="s">
        <v>45</v>
      </c>
      <c r="F12" s="2" t="s">
        <v>26</v>
      </c>
      <c r="G12" s="2" t="s">
        <v>27</v>
      </c>
      <c r="H12" s="2" t="s">
        <v>24</v>
      </c>
      <c r="I12" s="3">
        <v>96</v>
      </c>
      <c r="J12" s="3">
        <v>96</v>
      </c>
      <c r="K12" s="3">
        <v>0</v>
      </c>
      <c r="L12" s="3">
        <v>0</v>
      </c>
      <c r="M12" s="3">
        <v>21</v>
      </c>
      <c r="N12" s="3">
        <v>21</v>
      </c>
      <c r="O12" s="3">
        <v>0</v>
      </c>
      <c r="P12" s="3">
        <v>0</v>
      </c>
      <c r="Q12" s="3">
        <v>6</v>
      </c>
      <c r="R12" s="3">
        <v>126</v>
      </c>
      <c r="S12" s="3">
        <v>0.76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47802021</v>
      </c>
      <c r="E13" s="2" t="s">
        <v>57</v>
      </c>
      <c r="F13" s="2" t="s">
        <v>26</v>
      </c>
      <c r="G13" s="2" t="s">
        <v>27</v>
      </c>
      <c r="H13" s="2" t="s">
        <v>24</v>
      </c>
      <c r="I13" s="3">
        <v>94</v>
      </c>
      <c r="J13" s="3">
        <v>47</v>
      </c>
      <c r="K13" s="3">
        <v>47</v>
      </c>
      <c r="L13" s="3">
        <v>0</v>
      </c>
      <c r="M13" s="3">
        <v>18</v>
      </c>
      <c r="N13" s="3">
        <v>8</v>
      </c>
      <c r="O13" s="3">
        <v>10</v>
      </c>
      <c r="P13" s="3">
        <v>0</v>
      </c>
      <c r="Q13" s="3">
        <v>6</v>
      </c>
      <c r="R13" s="3">
        <v>108</v>
      </c>
      <c r="S13" s="3">
        <v>0.87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22421343</v>
      </c>
      <c r="E14" s="2" t="s">
        <v>48</v>
      </c>
      <c r="F14" s="2" t="s">
        <v>26</v>
      </c>
      <c r="G14" s="2" t="s">
        <v>27</v>
      </c>
      <c r="H14" s="2" t="s">
        <v>25</v>
      </c>
      <c r="I14" s="3">
        <v>90</v>
      </c>
      <c r="J14" s="3">
        <v>40</v>
      </c>
      <c r="K14" s="3">
        <v>50</v>
      </c>
      <c r="L14" s="3">
        <v>0</v>
      </c>
      <c r="M14" s="3">
        <v>23</v>
      </c>
      <c r="N14" s="3">
        <v>9</v>
      </c>
      <c r="O14" s="3">
        <v>14</v>
      </c>
      <c r="P14" s="3">
        <v>0</v>
      </c>
      <c r="Q14" s="3">
        <v>6</v>
      </c>
      <c r="R14" s="3">
        <v>138</v>
      </c>
      <c r="S14" s="3">
        <v>0.65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75364611</v>
      </c>
      <c r="E15" s="2" t="s">
        <v>56</v>
      </c>
      <c r="F15" s="2" t="s">
        <v>36</v>
      </c>
      <c r="G15" s="2" t="s">
        <v>37</v>
      </c>
      <c r="H15" s="2" t="s">
        <v>24</v>
      </c>
      <c r="I15" s="3">
        <v>96</v>
      </c>
      <c r="J15" s="3">
        <v>64</v>
      </c>
      <c r="K15" s="3">
        <v>32</v>
      </c>
      <c r="L15" s="3">
        <v>0</v>
      </c>
      <c r="M15" s="3">
        <v>25</v>
      </c>
      <c r="N15" s="3">
        <v>17</v>
      </c>
      <c r="O15" s="3">
        <v>8</v>
      </c>
      <c r="P15" s="3">
        <v>0</v>
      </c>
      <c r="Q15" s="3">
        <v>6</v>
      </c>
      <c r="R15" s="3">
        <v>150</v>
      </c>
      <c r="S15" s="3">
        <v>0.64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40370317</v>
      </c>
      <c r="E16" s="2" t="s">
        <v>59</v>
      </c>
      <c r="F16" s="2" t="s">
        <v>32</v>
      </c>
      <c r="G16" s="2" t="s">
        <v>32</v>
      </c>
      <c r="H16" s="2" t="s">
        <v>24</v>
      </c>
      <c r="I16" s="3">
        <v>95</v>
      </c>
      <c r="J16" s="3">
        <v>58</v>
      </c>
      <c r="K16" s="3">
        <v>37</v>
      </c>
      <c r="L16" s="3">
        <v>0</v>
      </c>
      <c r="M16" s="3">
        <v>23</v>
      </c>
      <c r="N16" s="3">
        <v>12</v>
      </c>
      <c r="O16" s="3">
        <v>11</v>
      </c>
      <c r="P16" s="3">
        <v>0</v>
      </c>
      <c r="Q16" s="3">
        <v>6</v>
      </c>
      <c r="R16" s="3">
        <v>138</v>
      </c>
      <c r="S16" s="3">
        <v>0.69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46975691</v>
      </c>
      <c r="E17" s="2" t="s">
        <v>50</v>
      </c>
      <c r="F17" s="2" t="s">
        <v>32</v>
      </c>
      <c r="G17" s="2" t="s">
        <v>32</v>
      </c>
      <c r="H17" s="2" t="s">
        <v>25</v>
      </c>
      <c r="I17" s="3">
        <v>136</v>
      </c>
      <c r="J17" s="3">
        <v>84</v>
      </c>
      <c r="K17" s="3">
        <v>52</v>
      </c>
      <c r="L17" s="3">
        <v>0</v>
      </c>
      <c r="M17" s="3">
        <v>23</v>
      </c>
      <c r="N17" s="3">
        <v>12</v>
      </c>
      <c r="O17" s="3">
        <v>11</v>
      </c>
      <c r="P17" s="3">
        <v>0</v>
      </c>
      <c r="Q17" s="3">
        <v>6</v>
      </c>
      <c r="R17" s="3">
        <v>138</v>
      </c>
      <c r="S17" s="3">
        <v>0.99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46942137</v>
      </c>
      <c r="E18" s="2" t="s">
        <v>51</v>
      </c>
      <c r="F18" s="2" t="s">
        <v>32</v>
      </c>
      <c r="G18" s="2" t="s">
        <v>32</v>
      </c>
      <c r="H18" s="2" t="s">
        <v>25</v>
      </c>
      <c r="I18" s="3">
        <v>86</v>
      </c>
      <c r="J18" s="3">
        <v>72</v>
      </c>
      <c r="K18" s="3">
        <v>14</v>
      </c>
      <c r="L18" s="3">
        <v>0</v>
      </c>
      <c r="M18" s="3">
        <v>16</v>
      </c>
      <c r="N18" s="3">
        <v>12</v>
      </c>
      <c r="O18" s="3">
        <v>4</v>
      </c>
      <c r="P18" s="3">
        <v>0</v>
      </c>
      <c r="Q18" s="3">
        <v>6</v>
      </c>
      <c r="R18" s="3">
        <v>96</v>
      </c>
      <c r="S18" s="3">
        <v>0.9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46336215</v>
      </c>
      <c r="E19" s="2" t="s">
        <v>52</v>
      </c>
      <c r="F19" s="2" t="s">
        <v>32</v>
      </c>
      <c r="G19" s="2" t="s">
        <v>32</v>
      </c>
      <c r="H19" s="2" t="s">
        <v>25</v>
      </c>
      <c r="I19" s="3">
        <v>134</v>
      </c>
      <c r="J19" s="3">
        <v>79</v>
      </c>
      <c r="K19" s="3">
        <v>55</v>
      </c>
      <c r="L19" s="3">
        <v>0</v>
      </c>
      <c r="M19" s="3">
        <v>24</v>
      </c>
      <c r="N19" s="3">
        <v>14</v>
      </c>
      <c r="O19" s="3">
        <v>10</v>
      </c>
      <c r="P19" s="3">
        <v>0</v>
      </c>
      <c r="Q19" s="3">
        <v>6</v>
      </c>
      <c r="R19" s="3">
        <v>144</v>
      </c>
      <c r="S19" s="3">
        <v>0.93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41382188</v>
      </c>
      <c r="E20" s="2" t="s">
        <v>58</v>
      </c>
      <c r="F20" s="2" t="s">
        <v>32</v>
      </c>
      <c r="G20" s="2" t="s">
        <v>32</v>
      </c>
      <c r="H20" s="2" t="s">
        <v>24</v>
      </c>
      <c r="I20" s="3">
        <v>104</v>
      </c>
      <c r="J20" s="3">
        <v>47</v>
      </c>
      <c r="K20" s="3">
        <v>57</v>
      </c>
      <c r="L20" s="3">
        <v>0</v>
      </c>
      <c r="M20" s="3">
        <v>20</v>
      </c>
      <c r="N20" s="3">
        <v>9</v>
      </c>
      <c r="O20" s="3">
        <v>11</v>
      </c>
      <c r="P20" s="3">
        <v>0</v>
      </c>
      <c r="Q20" s="3">
        <v>6</v>
      </c>
      <c r="R20" s="3">
        <v>120</v>
      </c>
      <c r="S20" s="3">
        <v>0.87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45974435</v>
      </c>
      <c r="E21" s="2" t="s">
        <v>55</v>
      </c>
      <c r="F21" s="2" t="s">
        <v>32</v>
      </c>
      <c r="G21" s="2" t="s">
        <v>42</v>
      </c>
      <c r="H21" s="2" t="s">
        <v>40</v>
      </c>
      <c r="I21" s="3">
        <v>126</v>
      </c>
      <c r="J21" s="3">
        <v>35</v>
      </c>
      <c r="K21" s="3">
        <v>91</v>
      </c>
      <c r="L21" s="3">
        <v>0</v>
      </c>
      <c r="M21" s="3">
        <v>12</v>
      </c>
      <c r="N21" s="3">
        <v>7</v>
      </c>
      <c r="O21" s="3">
        <v>5</v>
      </c>
      <c r="P21" s="3">
        <v>0</v>
      </c>
      <c r="Q21" s="3">
        <v>6</v>
      </c>
      <c r="R21" s="3">
        <v>72</v>
      </c>
      <c r="S21" s="3">
        <v>1.75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72261320</v>
      </c>
      <c r="E22" s="2" t="s">
        <v>53</v>
      </c>
      <c r="F22" s="2" t="s">
        <v>29</v>
      </c>
      <c r="G22" s="2" t="s">
        <v>30</v>
      </c>
      <c r="H22" s="2" t="s">
        <v>24</v>
      </c>
      <c r="I22" s="3">
        <v>101</v>
      </c>
      <c r="J22" s="3">
        <v>86</v>
      </c>
      <c r="K22" s="3">
        <v>15</v>
      </c>
      <c r="L22" s="3">
        <v>0</v>
      </c>
      <c r="M22" s="3">
        <v>22</v>
      </c>
      <c r="N22" s="3">
        <v>19</v>
      </c>
      <c r="O22" s="3">
        <v>3</v>
      </c>
      <c r="P22" s="3">
        <v>0</v>
      </c>
      <c r="Q22" s="3">
        <v>6</v>
      </c>
      <c r="R22" s="3">
        <v>132</v>
      </c>
      <c r="S22" s="3">
        <v>0.77</v>
      </c>
    </row>
    <row r="23" spans="1:19" hidden="1" x14ac:dyDescent="0.25">
      <c r="A23" s="2" t="s">
        <v>60</v>
      </c>
      <c r="B23" s="3" t="s">
        <v>65</v>
      </c>
      <c r="C23" s="2" t="s">
        <v>66</v>
      </c>
      <c r="D23" s="3">
        <v>46541716</v>
      </c>
      <c r="E23" s="2" t="s">
        <v>68</v>
      </c>
      <c r="F23" s="2" t="s">
        <v>33</v>
      </c>
      <c r="G23" s="2" t="s">
        <v>34</v>
      </c>
      <c r="H23" s="2" t="s">
        <v>31</v>
      </c>
      <c r="I23" s="3">
        <v>12</v>
      </c>
      <c r="J23" s="3">
        <v>12</v>
      </c>
      <c r="K23" s="3">
        <v>0</v>
      </c>
      <c r="L23" s="3">
        <v>0</v>
      </c>
      <c r="M23" s="3">
        <v>2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hidden="1" x14ac:dyDescent="0.25">
      <c r="A24" s="2" t="s">
        <v>60</v>
      </c>
      <c r="B24" s="3" t="s">
        <v>65</v>
      </c>
      <c r="C24" s="2" t="s">
        <v>66</v>
      </c>
      <c r="D24" s="3">
        <v>43585691</v>
      </c>
      <c r="E24" s="2" t="s">
        <v>64</v>
      </c>
      <c r="F24" s="2" t="s">
        <v>33</v>
      </c>
      <c r="G24" s="2" t="s">
        <v>208</v>
      </c>
      <c r="H24" s="2" t="s">
        <v>25</v>
      </c>
      <c r="I24" s="3">
        <v>125</v>
      </c>
      <c r="J24" s="3">
        <v>59</v>
      </c>
      <c r="K24" s="3">
        <v>66</v>
      </c>
      <c r="L24" s="3">
        <v>0</v>
      </c>
      <c r="M24" s="3">
        <v>24</v>
      </c>
      <c r="N24" s="3">
        <v>13</v>
      </c>
      <c r="O24" s="3">
        <v>11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2" t="s">
        <v>60</v>
      </c>
      <c r="B25" s="3" t="s">
        <v>65</v>
      </c>
      <c r="C25" s="2" t="s">
        <v>66</v>
      </c>
      <c r="D25" s="3" t="s">
        <v>71</v>
      </c>
      <c r="E25" s="2" t="s">
        <v>72</v>
      </c>
      <c r="F25" s="2" t="s">
        <v>22</v>
      </c>
      <c r="G25" s="2" t="s">
        <v>23</v>
      </c>
      <c r="H25" s="2" t="s">
        <v>40</v>
      </c>
      <c r="I25" s="3">
        <v>54</v>
      </c>
      <c r="J25" s="3">
        <v>42</v>
      </c>
      <c r="K25" s="3">
        <v>12</v>
      </c>
      <c r="L25" s="3">
        <v>0</v>
      </c>
      <c r="M25" s="3">
        <v>10</v>
      </c>
      <c r="N25" s="3">
        <v>7</v>
      </c>
      <c r="O25" s="3">
        <v>3</v>
      </c>
      <c r="P25" s="3">
        <v>0</v>
      </c>
      <c r="Q25" s="3">
        <v>6</v>
      </c>
      <c r="R25" s="3">
        <v>60</v>
      </c>
      <c r="S25" s="3">
        <v>0.9</v>
      </c>
    </row>
    <row r="26" spans="1:19" x14ac:dyDescent="0.25">
      <c r="A26" s="2" t="s">
        <v>60</v>
      </c>
      <c r="B26" s="3" t="s">
        <v>65</v>
      </c>
      <c r="C26" s="2" t="s">
        <v>66</v>
      </c>
      <c r="D26" s="3">
        <v>45538877</v>
      </c>
      <c r="E26" s="2" t="s">
        <v>63</v>
      </c>
      <c r="F26" s="2" t="s">
        <v>22</v>
      </c>
      <c r="G26" s="2" t="s">
        <v>23</v>
      </c>
      <c r="H26" s="2" t="s">
        <v>25</v>
      </c>
      <c r="I26" s="3">
        <v>174</v>
      </c>
      <c r="J26" s="3">
        <v>153</v>
      </c>
      <c r="K26" s="3">
        <v>21</v>
      </c>
      <c r="L26" s="3">
        <v>0</v>
      </c>
      <c r="M26" s="3">
        <v>23</v>
      </c>
      <c r="N26" s="3">
        <v>19</v>
      </c>
      <c r="O26" s="3">
        <v>4</v>
      </c>
      <c r="P26" s="3">
        <v>0</v>
      </c>
      <c r="Q26" s="3">
        <v>6</v>
      </c>
      <c r="R26" s="3">
        <v>138</v>
      </c>
      <c r="S26" s="3">
        <v>1.26</v>
      </c>
    </row>
    <row r="27" spans="1:19" x14ac:dyDescent="0.25">
      <c r="A27" s="2" t="s">
        <v>60</v>
      </c>
      <c r="B27" s="3" t="s">
        <v>65</v>
      </c>
      <c r="C27" s="2" t="s">
        <v>66</v>
      </c>
      <c r="D27" s="3">
        <v>10130128</v>
      </c>
      <c r="E27" s="2" t="s">
        <v>73</v>
      </c>
      <c r="F27" s="2" t="s">
        <v>22</v>
      </c>
      <c r="G27" s="2" t="s">
        <v>23</v>
      </c>
      <c r="H27" s="2" t="s">
        <v>25</v>
      </c>
      <c r="I27" s="3">
        <v>96</v>
      </c>
      <c r="J27" s="3">
        <v>55</v>
      </c>
      <c r="K27" s="3">
        <v>41</v>
      </c>
      <c r="L27" s="3">
        <v>0</v>
      </c>
      <c r="M27" s="3">
        <v>12</v>
      </c>
      <c r="N27" s="3">
        <v>7</v>
      </c>
      <c r="O27" s="3">
        <v>5</v>
      </c>
      <c r="P27" s="3">
        <v>0</v>
      </c>
      <c r="Q27" s="3">
        <v>6</v>
      </c>
      <c r="R27" s="3">
        <v>72</v>
      </c>
      <c r="S27" s="3">
        <v>1.33</v>
      </c>
    </row>
    <row r="28" spans="1:19" hidden="1" x14ac:dyDescent="0.25">
      <c r="A28" s="2" t="s">
        <v>60</v>
      </c>
      <c r="B28" s="3" t="s">
        <v>65</v>
      </c>
      <c r="C28" s="2" t="s">
        <v>66</v>
      </c>
      <c r="D28" s="3">
        <v>44811692</v>
      </c>
      <c r="E28" s="2" t="s">
        <v>82</v>
      </c>
      <c r="F28" s="2" t="s">
        <v>61</v>
      </c>
      <c r="G28" s="2" t="s">
        <v>62</v>
      </c>
      <c r="H28" s="2" t="s">
        <v>25</v>
      </c>
      <c r="I28" s="3">
        <v>26</v>
      </c>
      <c r="J28" s="3">
        <v>26</v>
      </c>
      <c r="K28" s="3">
        <v>0</v>
      </c>
      <c r="L28" s="3">
        <v>0</v>
      </c>
      <c r="M28" s="3">
        <v>7</v>
      </c>
      <c r="N28" s="3">
        <v>7</v>
      </c>
      <c r="O28" s="3">
        <v>0</v>
      </c>
      <c r="P28" s="3">
        <v>0</v>
      </c>
      <c r="Q28" s="3">
        <v>6</v>
      </c>
      <c r="R28" s="3">
        <v>42</v>
      </c>
      <c r="S28" s="3">
        <v>0.62</v>
      </c>
    </row>
    <row r="29" spans="1:19" hidden="1" x14ac:dyDescent="0.25">
      <c r="A29" s="2" t="s">
        <v>60</v>
      </c>
      <c r="B29" s="3" t="s">
        <v>65</v>
      </c>
      <c r="C29" s="2" t="s">
        <v>66</v>
      </c>
      <c r="D29" s="3">
        <v>40470338</v>
      </c>
      <c r="E29" s="2" t="s">
        <v>69</v>
      </c>
      <c r="F29" s="2" t="s">
        <v>26</v>
      </c>
      <c r="G29" s="2" t="s">
        <v>27</v>
      </c>
      <c r="H29" s="2" t="s">
        <v>25</v>
      </c>
      <c r="I29" s="3">
        <v>132</v>
      </c>
      <c r="J29" s="3">
        <v>109</v>
      </c>
      <c r="K29" s="3">
        <v>23</v>
      </c>
      <c r="L29" s="3">
        <v>0</v>
      </c>
      <c r="M29" s="3">
        <v>23</v>
      </c>
      <c r="N29" s="3">
        <v>19</v>
      </c>
      <c r="O29" s="3">
        <v>4</v>
      </c>
      <c r="P29" s="3">
        <v>0</v>
      </c>
      <c r="Q29" s="3">
        <v>6</v>
      </c>
      <c r="R29" s="3">
        <v>138</v>
      </c>
      <c r="S29" s="3">
        <v>0.96</v>
      </c>
    </row>
    <row r="30" spans="1:19" hidden="1" x14ac:dyDescent="0.25">
      <c r="A30" s="2" t="s">
        <v>60</v>
      </c>
      <c r="B30" s="3" t="s">
        <v>65</v>
      </c>
      <c r="C30" s="2" t="s">
        <v>66</v>
      </c>
      <c r="D30" s="3">
        <v>33430654</v>
      </c>
      <c r="E30" s="2" t="s">
        <v>81</v>
      </c>
      <c r="F30" s="2" t="s">
        <v>26</v>
      </c>
      <c r="G30" s="2" t="s">
        <v>27</v>
      </c>
      <c r="H30" s="2" t="s">
        <v>25</v>
      </c>
      <c r="I30" s="3">
        <v>114</v>
      </c>
      <c r="J30" s="3">
        <v>42</v>
      </c>
      <c r="K30" s="3">
        <v>72</v>
      </c>
      <c r="L30" s="3">
        <v>0</v>
      </c>
      <c r="M30" s="3">
        <v>24</v>
      </c>
      <c r="N30" s="3">
        <v>9</v>
      </c>
      <c r="O30" s="3">
        <v>15</v>
      </c>
      <c r="P30" s="3">
        <v>0</v>
      </c>
      <c r="Q30" s="3">
        <v>6</v>
      </c>
      <c r="R30" s="3">
        <v>144</v>
      </c>
      <c r="S30" s="3">
        <v>0.79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25715476</v>
      </c>
      <c r="E31" s="2" t="s">
        <v>67</v>
      </c>
      <c r="F31" s="2" t="s">
        <v>36</v>
      </c>
      <c r="G31" s="2" t="s">
        <v>37</v>
      </c>
      <c r="H31" s="2" t="s">
        <v>25</v>
      </c>
      <c r="I31" s="3">
        <v>86</v>
      </c>
      <c r="J31" s="3">
        <v>66</v>
      </c>
      <c r="K31" s="3">
        <v>20</v>
      </c>
      <c r="L31" s="3">
        <v>0</v>
      </c>
      <c r="M31" s="3">
        <v>20</v>
      </c>
      <c r="N31" s="3">
        <v>14</v>
      </c>
      <c r="O31" s="3">
        <v>6</v>
      </c>
      <c r="P31" s="3">
        <v>0</v>
      </c>
      <c r="Q31" s="3">
        <v>6</v>
      </c>
      <c r="R31" s="3">
        <v>120</v>
      </c>
      <c r="S31" s="3">
        <v>0.72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42703850</v>
      </c>
      <c r="E32" s="2" t="s">
        <v>79</v>
      </c>
      <c r="F32" s="2" t="s">
        <v>32</v>
      </c>
      <c r="G32" s="2" t="s">
        <v>32</v>
      </c>
      <c r="H32" s="2" t="s">
        <v>25</v>
      </c>
      <c r="I32" s="3">
        <v>146</v>
      </c>
      <c r="J32" s="3">
        <v>72</v>
      </c>
      <c r="K32" s="3">
        <v>74</v>
      </c>
      <c r="L32" s="3">
        <v>0</v>
      </c>
      <c r="M32" s="3">
        <v>25</v>
      </c>
      <c r="N32" s="3">
        <v>14</v>
      </c>
      <c r="O32" s="3">
        <v>11</v>
      </c>
      <c r="P32" s="3">
        <v>0</v>
      </c>
      <c r="Q32" s="3">
        <v>6</v>
      </c>
      <c r="R32" s="3">
        <v>150</v>
      </c>
      <c r="S32" s="3">
        <v>0.97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25738336</v>
      </c>
      <c r="E33" s="2" t="s">
        <v>70</v>
      </c>
      <c r="F33" s="2" t="s">
        <v>32</v>
      </c>
      <c r="G33" s="2" t="s">
        <v>32</v>
      </c>
      <c r="H33" s="2" t="s">
        <v>25</v>
      </c>
      <c r="I33" s="3">
        <v>101</v>
      </c>
      <c r="J33" s="3">
        <v>62</v>
      </c>
      <c r="K33" s="3">
        <v>39</v>
      </c>
      <c r="L33" s="3">
        <v>0</v>
      </c>
      <c r="M33" s="3">
        <v>16</v>
      </c>
      <c r="N33" s="3">
        <v>10</v>
      </c>
      <c r="O33" s="3">
        <v>6</v>
      </c>
      <c r="P33" s="3">
        <v>0</v>
      </c>
      <c r="Q33" s="3">
        <v>6</v>
      </c>
      <c r="R33" s="3">
        <v>96</v>
      </c>
      <c r="S33" s="3">
        <v>1.05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42159980</v>
      </c>
      <c r="E34" s="2" t="s">
        <v>75</v>
      </c>
      <c r="F34" s="2" t="s">
        <v>32</v>
      </c>
      <c r="G34" s="2" t="s">
        <v>32</v>
      </c>
      <c r="H34" s="2" t="s">
        <v>40</v>
      </c>
      <c r="I34" s="3">
        <v>55</v>
      </c>
      <c r="J34" s="3">
        <v>55</v>
      </c>
      <c r="K34" s="3">
        <v>0</v>
      </c>
      <c r="L34" s="3">
        <v>0</v>
      </c>
      <c r="M34" s="3">
        <v>11</v>
      </c>
      <c r="N34" s="3">
        <v>11</v>
      </c>
      <c r="O34" s="3">
        <v>0</v>
      </c>
      <c r="P34" s="3">
        <v>0</v>
      </c>
      <c r="Q34" s="3">
        <v>6</v>
      </c>
      <c r="R34" s="3">
        <v>66</v>
      </c>
      <c r="S34" s="3">
        <v>0.83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48081311</v>
      </c>
      <c r="E35" s="2" t="s">
        <v>76</v>
      </c>
      <c r="F35" s="2" t="s">
        <v>32</v>
      </c>
      <c r="G35" s="2" t="s">
        <v>32</v>
      </c>
      <c r="H35" s="2" t="s">
        <v>25</v>
      </c>
      <c r="I35" s="3">
        <v>21</v>
      </c>
      <c r="J35" s="3">
        <v>21</v>
      </c>
      <c r="K35" s="3">
        <v>0</v>
      </c>
      <c r="L35" s="3">
        <v>0</v>
      </c>
      <c r="M35" s="3">
        <v>6</v>
      </c>
      <c r="N35" s="3">
        <v>6</v>
      </c>
      <c r="O35" s="3">
        <v>0</v>
      </c>
      <c r="P35" s="3">
        <v>0</v>
      </c>
      <c r="Q35" s="3">
        <v>6</v>
      </c>
      <c r="R35" s="3">
        <v>36</v>
      </c>
      <c r="S35" s="3">
        <v>0.57999999999999996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25753587</v>
      </c>
      <c r="E36" s="2" t="s">
        <v>74</v>
      </c>
      <c r="F36" s="2" t="s">
        <v>32</v>
      </c>
      <c r="G36" s="2" t="s">
        <v>32</v>
      </c>
      <c r="H36" s="2" t="s">
        <v>40</v>
      </c>
      <c r="I36" s="3">
        <v>27</v>
      </c>
      <c r="J36" s="3">
        <v>27</v>
      </c>
      <c r="K36" s="3">
        <v>0</v>
      </c>
      <c r="L36" s="3">
        <v>0</v>
      </c>
      <c r="M36" s="3">
        <v>6</v>
      </c>
      <c r="N36" s="3">
        <v>6</v>
      </c>
      <c r="O36" s="3">
        <v>0</v>
      </c>
      <c r="P36" s="3">
        <v>0</v>
      </c>
      <c r="Q36" s="3">
        <v>6</v>
      </c>
      <c r="R36" s="3">
        <v>36</v>
      </c>
      <c r="S36" s="3">
        <v>0.75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44076641</v>
      </c>
      <c r="E37" s="2" t="s">
        <v>78</v>
      </c>
      <c r="F37" s="2" t="s">
        <v>32</v>
      </c>
      <c r="G37" s="2" t="s">
        <v>32</v>
      </c>
      <c r="H37" s="2" t="s">
        <v>25</v>
      </c>
      <c r="I37" s="3">
        <v>118</v>
      </c>
      <c r="J37" s="3">
        <v>62</v>
      </c>
      <c r="K37" s="3">
        <v>56</v>
      </c>
      <c r="L37" s="3">
        <v>0</v>
      </c>
      <c r="M37" s="3">
        <v>23</v>
      </c>
      <c r="N37" s="3">
        <v>13</v>
      </c>
      <c r="O37" s="3">
        <v>10</v>
      </c>
      <c r="P37" s="3">
        <v>0</v>
      </c>
      <c r="Q37" s="3">
        <v>6</v>
      </c>
      <c r="R37" s="3">
        <v>138</v>
      </c>
      <c r="S37" s="3">
        <v>0.86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42318175</v>
      </c>
      <c r="E38" s="2" t="s">
        <v>77</v>
      </c>
      <c r="F38" s="2" t="s">
        <v>32</v>
      </c>
      <c r="G38" s="2" t="s">
        <v>32</v>
      </c>
      <c r="H38" s="2" t="s">
        <v>40</v>
      </c>
      <c r="I38" s="3">
        <v>66</v>
      </c>
      <c r="J38" s="3">
        <v>43</v>
      </c>
      <c r="K38" s="3">
        <v>23</v>
      </c>
      <c r="L38" s="3">
        <v>0</v>
      </c>
      <c r="M38" s="3">
        <v>11</v>
      </c>
      <c r="N38" s="3">
        <v>7</v>
      </c>
      <c r="O38" s="3">
        <v>4</v>
      </c>
      <c r="P38" s="3">
        <v>0</v>
      </c>
      <c r="Q38" s="3">
        <v>6</v>
      </c>
      <c r="R38" s="3">
        <v>66</v>
      </c>
      <c r="S38" s="3">
        <v>1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43837836</v>
      </c>
      <c r="E39" s="2" t="s">
        <v>80</v>
      </c>
      <c r="F39" s="2" t="s">
        <v>29</v>
      </c>
      <c r="G39" s="2" t="s">
        <v>30</v>
      </c>
      <c r="H39" s="2" t="s">
        <v>25</v>
      </c>
      <c r="I39" s="3">
        <v>94</v>
      </c>
      <c r="J39" s="3">
        <v>78</v>
      </c>
      <c r="K39" s="3">
        <v>16</v>
      </c>
      <c r="L39" s="3">
        <v>0</v>
      </c>
      <c r="M39" s="3">
        <v>23</v>
      </c>
      <c r="N39" s="3">
        <v>19</v>
      </c>
      <c r="O39" s="3">
        <v>4</v>
      </c>
      <c r="P39" s="3">
        <v>0</v>
      </c>
      <c r="Q39" s="3">
        <v>6</v>
      </c>
      <c r="R39" s="3">
        <v>138</v>
      </c>
      <c r="S39" s="3">
        <v>0.68</v>
      </c>
    </row>
    <row r="40" spans="1:19" x14ac:dyDescent="0.25">
      <c r="A40" s="2" t="s">
        <v>60</v>
      </c>
      <c r="B40" s="3" t="s">
        <v>83</v>
      </c>
      <c r="C40" s="2" t="s">
        <v>84</v>
      </c>
      <c r="D40" s="3" t="s">
        <v>90</v>
      </c>
      <c r="E40" s="2" t="s">
        <v>91</v>
      </c>
      <c r="F40" s="2" t="s">
        <v>22</v>
      </c>
      <c r="G40" s="2" t="s">
        <v>23</v>
      </c>
      <c r="H40" s="2" t="s">
        <v>25</v>
      </c>
      <c r="I40" s="3">
        <v>159</v>
      </c>
      <c r="J40" s="3">
        <v>84</v>
      </c>
      <c r="K40" s="3">
        <v>75</v>
      </c>
      <c r="L40" s="3">
        <v>0</v>
      </c>
      <c r="M40" s="3">
        <v>23</v>
      </c>
      <c r="N40" s="3">
        <v>10</v>
      </c>
      <c r="O40" s="3">
        <v>13</v>
      </c>
      <c r="P40" s="3">
        <v>0</v>
      </c>
      <c r="Q40" s="3">
        <v>6</v>
      </c>
      <c r="R40" s="3">
        <v>138</v>
      </c>
      <c r="S40" s="3">
        <v>1.1499999999999999</v>
      </c>
    </row>
    <row r="41" spans="1:19" x14ac:dyDescent="0.25">
      <c r="A41" s="2" t="s">
        <v>60</v>
      </c>
      <c r="B41" s="3" t="s">
        <v>83</v>
      </c>
      <c r="C41" s="2" t="s">
        <v>84</v>
      </c>
      <c r="D41" s="3">
        <v>45631540</v>
      </c>
      <c r="E41" s="2" t="s">
        <v>89</v>
      </c>
      <c r="F41" s="2" t="s">
        <v>22</v>
      </c>
      <c r="G41" s="2" t="s">
        <v>35</v>
      </c>
      <c r="H41" s="2" t="s">
        <v>25</v>
      </c>
      <c r="I41" s="3">
        <v>198</v>
      </c>
      <c r="J41" s="3">
        <v>130</v>
      </c>
      <c r="K41" s="3">
        <v>68</v>
      </c>
      <c r="L41" s="3">
        <v>0</v>
      </c>
      <c r="M41" s="3">
        <v>25</v>
      </c>
      <c r="N41" s="3">
        <v>16</v>
      </c>
      <c r="O41" s="3">
        <v>9</v>
      </c>
      <c r="P41" s="3">
        <v>0</v>
      </c>
      <c r="Q41" s="3">
        <v>6</v>
      </c>
      <c r="R41" s="3">
        <v>150</v>
      </c>
      <c r="S41" s="3">
        <v>1.32</v>
      </c>
    </row>
    <row r="42" spans="1:19" x14ac:dyDescent="0.25">
      <c r="A42" s="2" t="s">
        <v>60</v>
      </c>
      <c r="B42" s="3" t="s">
        <v>83</v>
      </c>
      <c r="C42" s="2" t="s">
        <v>84</v>
      </c>
      <c r="D42" s="3">
        <v>43924652</v>
      </c>
      <c r="E42" s="2" t="s">
        <v>104</v>
      </c>
      <c r="F42" s="2" t="s">
        <v>22</v>
      </c>
      <c r="G42" s="2" t="s">
        <v>28</v>
      </c>
      <c r="H42" s="2" t="s">
        <v>25</v>
      </c>
      <c r="I42" s="3">
        <v>83</v>
      </c>
      <c r="J42" s="3">
        <v>59</v>
      </c>
      <c r="K42" s="3">
        <v>24</v>
      </c>
      <c r="L42" s="3">
        <v>0</v>
      </c>
      <c r="M42" s="3">
        <v>14</v>
      </c>
      <c r="N42" s="3">
        <v>10</v>
      </c>
      <c r="O42" s="3">
        <v>4</v>
      </c>
      <c r="P42" s="3">
        <v>0</v>
      </c>
      <c r="Q42" s="3">
        <v>6</v>
      </c>
      <c r="R42" s="3">
        <v>84</v>
      </c>
      <c r="S42" s="3">
        <v>0.99</v>
      </c>
    </row>
    <row r="43" spans="1:19" hidden="1" x14ac:dyDescent="0.25">
      <c r="A43" s="2" t="s">
        <v>60</v>
      </c>
      <c r="B43" s="3" t="s">
        <v>83</v>
      </c>
      <c r="C43" s="2" t="s">
        <v>84</v>
      </c>
      <c r="D43" s="3">
        <v>42996690</v>
      </c>
      <c r="E43" s="2" t="s">
        <v>87</v>
      </c>
      <c r="F43" s="2" t="s">
        <v>26</v>
      </c>
      <c r="G43" s="2" t="s">
        <v>27</v>
      </c>
      <c r="H43" s="2" t="s">
        <v>25</v>
      </c>
      <c r="I43" s="3">
        <v>89</v>
      </c>
      <c r="J43" s="3">
        <v>49</v>
      </c>
      <c r="K43" s="3">
        <v>40</v>
      </c>
      <c r="L43" s="3">
        <v>0</v>
      </c>
      <c r="M43" s="3">
        <v>15</v>
      </c>
      <c r="N43" s="3">
        <v>8</v>
      </c>
      <c r="O43" s="3">
        <v>7</v>
      </c>
      <c r="P43" s="3">
        <v>0</v>
      </c>
      <c r="Q43" s="3">
        <v>6</v>
      </c>
      <c r="R43" s="3">
        <v>90</v>
      </c>
      <c r="S43" s="3">
        <v>0.99</v>
      </c>
    </row>
    <row r="44" spans="1:19" hidden="1" x14ac:dyDescent="0.25">
      <c r="A44" s="2" t="s">
        <v>60</v>
      </c>
      <c r="B44" s="3" t="s">
        <v>83</v>
      </c>
      <c r="C44" s="2" t="s">
        <v>84</v>
      </c>
      <c r="D44" s="3">
        <v>42412963</v>
      </c>
      <c r="E44" s="2" t="s">
        <v>93</v>
      </c>
      <c r="F44" s="2" t="s">
        <v>26</v>
      </c>
      <c r="G44" s="2" t="s">
        <v>27</v>
      </c>
      <c r="H44" s="2" t="s">
        <v>25</v>
      </c>
      <c r="I44" s="3">
        <v>124</v>
      </c>
      <c r="J44" s="3">
        <v>63</v>
      </c>
      <c r="K44" s="3">
        <v>61</v>
      </c>
      <c r="L44" s="3">
        <v>0</v>
      </c>
      <c r="M44" s="3">
        <v>22</v>
      </c>
      <c r="N44" s="3">
        <v>11</v>
      </c>
      <c r="O44" s="3">
        <v>11</v>
      </c>
      <c r="P44" s="3">
        <v>0</v>
      </c>
      <c r="Q44" s="3">
        <v>6</v>
      </c>
      <c r="R44" s="3">
        <v>132</v>
      </c>
      <c r="S44" s="3">
        <v>0.94</v>
      </c>
    </row>
    <row r="45" spans="1:19" hidden="1" x14ac:dyDescent="0.25">
      <c r="A45" s="2" t="s">
        <v>60</v>
      </c>
      <c r="B45" s="3" t="s">
        <v>83</v>
      </c>
      <c r="C45" s="2" t="s">
        <v>84</v>
      </c>
      <c r="D45" s="3">
        <v>42137326</v>
      </c>
      <c r="E45" s="2" t="s">
        <v>94</v>
      </c>
      <c r="F45" s="2" t="s">
        <v>26</v>
      </c>
      <c r="G45" s="2" t="s">
        <v>27</v>
      </c>
      <c r="H45" s="2" t="s">
        <v>25</v>
      </c>
      <c r="I45" s="3">
        <v>96</v>
      </c>
      <c r="J45" s="3">
        <v>45</v>
      </c>
      <c r="K45" s="3">
        <v>51</v>
      </c>
      <c r="L45" s="3">
        <v>0</v>
      </c>
      <c r="M45" s="3">
        <v>22</v>
      </c>
      <c r="N45" s="3">
        <v>9</v>
      </c>
      <c r="O45" s="3">
        <v>13</v>
      </c>
      <c r="P45" s="3">
        <v>0</v>
      </c>
      <c r="Q45" s="3">
        <v>6</v>
      </c>
      <c r="R45" s="3">
        <v>132</v>
      </c>
      <c r="S45" s="3">
        <v>0.73</v>
      </c>
    </row>
    <row r="46" spans="1:19" hidden="1" x14ac:dyDescent="0.25">
      <c r="A46" s="2" t="s">
        <v>60</v>
      </c>
      <c r="B46" s="3" t="s">
        <v>83</v>
      </c>
      <c r="C46" s="2" t="s">
        <v>84</v>
      </c>
      <c r="D46" s="3">
        <v>71419310</v>
      </c>
      <c r="E46" s="2" t="s">
        <v>100</v>
      </c>
      <c r="F46" s="2" t="s">
        <v>26</v>
      </c>
      <c r="G46" s="2" t="s">
        <v>39</v>
      </c>
      <c r="H46" s="2" t="s">
        <v>40</v>
      </c>
      <c r="I46" s="3">
        <v>1</v>
      </c>
      <c r="J46" s="3">
        <v>1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6</v>
      </c>
      <c r="R46" s="3">
        <v>6</v>
      </c>
      <c r="S46" s="3">
        <v>0.17</v>
      </c>
    </row>
    <row r="47" spans="1:19" hidden="1" x14ac:dyDescent="0.25">
      <c r="A47" s="2" t="s">
        <v>60</v>
      </c>
      <c r="B47" s="3" t="s">
        <v>83</v>
      </c>
      <c r="C47" s="2" t="s">
        <v>84</v>
      </c>
      <c r="D47" s="3">
        <v>40254262</v>
      </c>
      <c r="E47" s="2" t="s">
        <v>149</v>
      </c>
      <c r="F47" s="2" t="s">
        <v>36</v>
      </c>
      <c r="G47" s="2" t="s">
        <v>37</v>
      </c>
      <c r="H47" s="2" t="s">
        <v>25</v>
      </c>
      <c r="I47" s="3">
        <v>40</v>
      </c>
      <c r="J47" s="3">
        <v>19</v>
      </c>
      <c r="K47" s="3">
        <v>21</v>
      </c>
      <c r="L47" s="3">
        <v>0</v>
      </c>
      <c r="M47" s="3">
        <v>7</v>
      </c>
      <c r="N47" s="3">
        <v>3</v>
      </c>
      <c r="O47" s="3">
        <v>4</v>
      </c>
      <c r="P47" s="3">
        <v>0</v>
      </c>
      <c r="Q47" s="3">
        <v>6</v>
      </c>
      <c r="R47" s="3">
        <v>42</v>
      </c>
      <c r="S47" s="3">
        <v>0.95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15765112</v>
      </c>
      <c r="E48" s="2" t="s">
        <v>98</v>
      </c>
      <c r="F48" s="2" t="s">
        <v>36</v>
      </c>
      <c r="G48" s="2" t="s">
        <v>37</v>
      </c>
      <c r="H48" s="2" t="s">
        <v>25</v>
      </c>
      <c r="I48" s="3">
        <v>147</v>
      </c>
      <c r="J48" s="3">
        <v>105</v>
      </c>
      <c r="K48" s="3">
        <v>42</v>
      </c>
      <c r="L48" s="3">
        <v>0</v>
      </c>
      <c r="M48" s="3">
        <v>23</v>
      </c>
      <c r="N48" s="3">
        <v>16</v>
      </c>
      <c r="O48" s="3">
        <v>7</v>
      </c>
      <c r="P48" s="3">
        <v>0</v>
      </c>
      <c r="Q48" s="3">
        <v>6</v>
      </c>
      <c r="R48" s="3">
        <v>138</v>
      </c>
      <c r="S48" s="3">
        <v>1.07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70065674</v>
      </c>
      <c r="E49" s="2" t="s">
        <v>103</v>
      </c>
      <c r="F49" s="2" t="s">
        <v>32</v>
      </c>
      <c r="G49" s="2" t="s">
        <v>32</v>
      </c>
      <c r="H49" s="2" t="s">
        <v>25</v>
      </c>
      <c r="I49" s="3">
        <v>18</v>
      </c>
      <c r="J49" s="3">
        <v>18</v>
      </c>
      <c r="K49" s="3">
        <v>0</v>
      </c>
      <c r="L49" s="3">
        <v>0</v>
      </c>
      <c r="M49" s="3">
        <v>10</v>
      </c>
      <c r="N49" s="3">
        <v>10</v>
      </c>
      <c r="O49" s="3">
        <v>0</v>
      </c>
      <c r="P49" s="3">
        <v>0</v>
      </c>
      <c r="Q49" s="3">
        <v>6</v>
      </c>
      <c r="R49" s="3">
        <v>60</v>
      </c>
      <c r="S49" s="3">
        <v>0.3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45196849</v>
      </c>
      <c r="E50" s="2" t="s">
        <v>102</v>
      </c>
      <c r="F50" s="2" t="s">
        <v>32</v>
      </c>
      <c r="G50" s="2" t="s">
        <v>32</v>
      </c>
      <c r="H50" s="2" t="s">
        <v>25</v>
      </c>
      <c r="I50" s="3">
        <v>100</v>
      </c>
      <c r="J50" s="3">
        <v>52</v>
      </c>
      <c r="K50" s="3">
        <v>48</v>
      </c>
      <c r="L50" s="3">
        <v>0</v>
      </c>
      <c r="M50" s="3">
        <v>19</v>
      </c>
      <c r="N50" s="3">
        <v>10</v>
      </c>
      <c r="O50" s="3">
        <v>9</v>
      </c>
      <c r="P50" s="3">
        <v>0</v>
      </c>
      <c r="Q50" s="3">
        <v>6</v>
      </c>
      <c r="R50" s="3">
        <v>114</v>
      </c>
      <c r="S50" s="3">
        <v>0.88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72873384</v>
      </c>
      <c r="E51" s="2" t="s">
        <v>88</v>
      </c>
      <c r="F51" s="2" t="s">
        <v>32</v>
      </c>
      <c r="G51" s="2" t="s">
        <v>32</v>
      </c>
      <c r="H51" s="2" t="s">
        <v>25</v>
      </c>
      <c r="I51" s="3">
        <v>142</v>
      </c>
      <c r="J51" s="3">
        <v>62</v>
      </c>
      <c r="K51" s="3">
        <v>80</v>
      </c>
      <c r="L51" s="3">
        <v>0</v>
      </c>
      <c r="M51" s="3">
        <v>25</v>
      </c>
      <c r="N51" s="3">
        <v>11</v>
      </c>
      <c r="O51" s="3">
        <v>14</v>
      </c>
      <c r="P51" s="3">
        <v>0</v>
      </c>
      <c r="Q51" s="3">
        <v>6</v>
      </c>
      <c r="R51" s="3">
        <v>150</v>
      </c>
      <c r="S51" s="3">
        <v>0.95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41359096</v>
      </c>
      <c r="E52" s="2" t="s">
        <v>101</v>
      </c>
      <c r="F52" s="2" t="s">
        <v>32</v>
      </c>
      <c r="G52" s="2" t="s">
        <v>32</v>
      </c>
      <c r="H52" s="2" t="s">
        <v>25</v>
      </c>
      <c r="I52" s="3">
        <v>148</v>
      </c>
      <c r="J52" s="3">
        <v>84</v>
      </c>
      <c r="K52" s="3">
        <v>64</v>
      </c>
      <c r="L52" s="3">
        <v>0</v>
      </c>
      <c r="M52" s="3">
        <v>23</v>
      </c>
      <c r="N52" s="3">
        <v>13</v>
      </c>
      <c r="O52" s="3">
        <v>10</v>
      </c>
      <c r="P52" s="3">
        <v>0</v>
      </c>
      <c r="Q52" s="3">
        <v>6</v>
      </c>
      <c r="R52" s="3">
        <v>138</v>
      </c>
      <c r="S52" s="3">
        <v>1.07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41571735</v>
      </c>
      <c r="E53" s="2" t="s">
        <v>85</v>
      </c>
      <c r="F53" s="2" t="s">
        <v>32</v>
      </c>
      <c r="G53" s="2" t="s">
        <v>32</v>
      </c>
      <c r="H53" s="2" t="s">
        <v>25</v>
      </c>
      <c r="I53" s="3">
        <v>144</v>
      </c>
      <c r="J53" s="3">
        <v>108</v>
      </c>
      <c r="K53" s="3">
        <v>36</v>
      </c>
      <c r="L53" s="3">
        <v>0</v>
      </c>
      <c r="M53" s="3">
        <v>20</v>
      </c>
      <c r="N53" s="3">
        <v>12</v>
      </c>
      <c r="O53" s="3">
        <v>8</v>
      </c>
      <c r="P53" s="3">
        <v>0</v>
      </c>
      <c r="Q53" s="3">
        <v>6</v>
      </c>
      <c r="R53" s="3">
        <v>120</v>
      </c>
      <c r="S53" s="3">
        <v>1.2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 t="s">
        <v>95</v>
      </c>
      <c r="E54" s="2" t="s">
        <v>96</v>
      </c>
      <c r="F54" s="2" t="s">
        <v>32</v>
      </c>
      <c r="G54" s="2" t="s">
        <v>32</v>
      </c>
      <c r="H54" s="2" t="s">
        <v>25</v>
      </c>
      <c r="I54" s="3">
        <v>130</v>
      </c>
      <c r="J54" s="3">
        <v>81</v>
      </c>
      <c r="K54" s="3">
        <v>49</v>
      </c>
      <c r="L54" s="3">
        <v>0</v>
      </c>
      <c r="M54" s="3">
        <v>23</v>
      </c>
      <c r="N54" s="3">
        <v>15</v>
      </c>
      <c r="O54" s="3">
        <v>8</v>
      </c>
      <c r="P54" s="3">
        <v>0</v>
      </c>
      <c r="Q54" s="3">
        <v>6</v>
      </c>
      <c r="R54" s="3">
        <v>138</v>
      </c>
      <c r="S54" s="3">
        <v>0.94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73327688</v>
      </c>
      <c r="E55" s="2" t="s">
        <v>99</v>
      </c>
      <c r="F55" s="2" t="s">
        <v>32</v>
      </c>
      <c r="G55" s="2" t="s">
        <v>32</v>
      </c>
      <c r="H55" s="2" t="s">
        <v>25</v>
      </c>
      <c r="I55" s="3">
        <v>125</v>
      </c>
      <c r="J55" s="3">
        <v>64</v>
      </c>
      <c r="K55" s="3">
        <v>61</v>
      </c>
      <c r="L55" s="3">
        <v>0</v>
      </c>
      <c r="M55" s="3">
        <v>23</v>
      </c>
      <c r="N55" s="3">
        <v>12</v>
      </c>
      <c r="O55" s="3">
        <v>11</v>
      </c>
      <c r="P55" s="3">
        <v>0</v>
      </c>
      <c r="Q55" s="3">
        <v>6</v>
      </c>
      <c r="R55" s="3">
        <v>138</v>
      </c>
      <c r="S55" s="3">
        <v>0.91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41930113</v>
      </c>
      <c r="E56" s="2" t="s">
        <v>97</v>
      </c>
      <c r="F56" s="2" t="s">
        <v>32</v>
      </c>
      <c r="G56" s="2" t="s">
        <v>42</v>
      </c>
      <c r="H56" s="2" t="s">
        <v>40</v>
      </c>
      <c r="I56" s="3">
        <v>47</v>
      </c>
      <c r="J56" s="3">
        <v>33</v>
      </c>
      <c r="K56" s="3">
        <v>14</v>
      </c>
      <c r="L56" s="3">
        <v>0</v>
      </c>
      <c r="M56" s="3">
        <v>12</v>
      </c>
      <c r="N56" s="3">
        <v>8</v>
      </c>
      <c r="O56" s="3">
        <v>4</v>
      </c>
      <c r="P56" s="3">
        <v>0</v>
      </c>
      <c r="Q56" s="3">
        <v>6</v>
      </c>
      <c r="R56" s="3">
        <v>72</v>
      </c>
      <c r="S56" s="3">
        <v>0.65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42324298</v>
      </c>
      <c r="E57" s="2" t="s">
        <v>92</v>
      </c>
      <c r="F57" s="2" t="s">
        <v>29</v>
      </c>
      <c r="G57" s="2" t="s">
        <v>30</v>
      </c>
      <c r="H57" s="2" t="s">
        <v>25</v>
      </c>
      <c r="I57" s="3">
        <v>123</v>
      </c>
      <c r="J57" s="3">
        <v>82</v>
      </c>
      <c r="K57" s="3">
        <v>41</v>
      </c>
      <c r="L57" s="3">
        <v>0</v>
      </c>
      <c r="M57" s="3">
        <v>23</v>
      </c>
      <c r="N57" s="3">
        <v>15</v>
      </c>
      <c r="O57" s="3">
        <v>8</v>
      </c>
      <c r="P57" s="3">
        <v>0</v>
      </c>
      <c r="Q57" s="3">
        <v>6</v>
      </c>
      <c r="R57" s="3">
        <v>138</v>
      </c>
      <c r="S57" s="3">
        <v>0.89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46987996</v>
      </c>
      <c r="E58" s="2" t="s">
        <v>86</v>
      </c>
      <c r="F58" s="2" t="s">
        <v>29</v>
      </c>
      <c r="G58" s="2" t="s">
        <v>30</v>
      </c>
      <c r="H58" s="2" t="s">
        <v>25</v>
      </c>
      <c r="I58" s="3">
        <v>90</v>
      </c>
      <c r="J58" s="3">
        <v>42</v>
      </c>
      <c r="K58" s="3">
        <v>48</v>
      </c>
      <c r="L58" s="3">
        <v>0</v>
      </c>
      <c r="M58" s="3">
        <v>15</v>
      </c>
      <c r="N58" s="3">
        <v>7</v>
      </c>
      <c r="O58" s="3">
        <v>8</v>
      </c>
      <c r="P58" s="3">
        <v>0</v>
      </c>
      <c r="Q58" s="3">
        <v>6</v>
      </c>
      <c r="R58" s="3">
        <v>90</v>
      </c>
      <c r="S58" s="3">
        <v>1</v>
      </c>
    </row>
    <row r="59" spans="1:19" x14ac:dyDescent="0.25">
      <c r="A59" s="2" t="s">
        <v>60</v>
      </c>
      <c r="B59" s="3" t="s">
        <v>105</v>
      </c>
      <c r="C59" s="2" t="s">
        <v>106</v>
      </c>
      <c r="D59" s="3">
        <v>41930459</v>
      </c>
      <c r="E59" s="2" t="s">
        <v>114</v>
      </c>
      <c r="F59" s="2" t="s">
        <v>22</v>
      </c>
      <c r="G59" s="2" t="s">
        <v>35</v>
      </c>
      <c r="H59" s="2" t="s">
        <v>25</v>
      </c>
      <c r="I59" s="3">
        <v>92</v>
      </c>
      <c r="J59" s="3">
        <v>92</v>
      </c>
      <c r="K59" s="3">
        <v>0</v>
      </c>
      <c r="L59" s="3">
        <v>0</v>
      </c>
      <c r="M59" s="3">
        <v>19</v>
      </c>
      <c r="N59" s="3">
        <v>19</v>
      </c>
      <c r="O59" s="3">
        <v>0</v>
      </c>
      <c r="P59" s="3">
        <v>0</v>
      </c>
      <c r="Q59" s="3">
        <v>6</v>
      </c>
      <c r="R59" s="3">
        <v>114</v>
      </c>
      <c r="S59" s="3">
        <v>0.81</v>
      </c>
    </row>
    <row r="60" spans="1:19" x14ac:dyDescent="0.25">
      <c r="A60" s="2" t="s">
        <v>60</v>
      </c>
      <c r="B60" s="3" t="s">
        <v>105</v>
      </c>
      <c r="C60" s="2" t="s">
        <v>106</v>
      </c>
      <c r="D60" s="3" t="s">
        <v>109</v>
      </c>
      <c r="E60" s="2" t="s">
        <v>110</v>
      </c>
      <c r="F60" s="2" t="s">
        <v>22</v>
      </c>
      <c r="G60" s="2" t="s">
        <v>38</v>
      </c>
      <c r="H60" s="2" t="s">
        <v>40</v>
      </c>
      <c r="I60" s="3">
        <v>66</v>
      </c>
      <c r="J60" s="3">
        <v>66</v>
      </c>
      <c r="K60" s="3">
        <v>0</v>
      </c>
      <c r="L60" s="3">
        <v>0</v>
      </c>
      <c r="M60" s="3">
        <v>11</v>
      </c>
      <c r="N60" s="3">
        <v>11</v>
      </c>
      <c r="O60" s="3">
        <v>0</v>
      </c>
      <c r="P60" s="3">
        <v>0</v>
      </c>
      <c r="Q60" s="3">
        <v>6</v>
      </c>
      <c r="R60" s="3">
        <v>66</v>
      </c>
      <c r="S60" s="3">
        <v>1</v>
      </c>
    </row>
    <row r="61" spans="1:19" hidden="1" x14ac:dyDescent="0.25">
      <c r="A61" s="2" t="s">
        <v>60</v>
      </c>
      <c r="B61" s="3" t="s">
        <v>105</v>
      </c>
      <c r="C61" s="2" t="s">
        <v>106</v>
      </c>
      <c r="D61" s="3">
        <v>44388969</v>
      </c>
      <c r="E61" s="2" t="s">
        <v>113</v>
      </c>
      <c r="F61" s="2" t="s">
        <v>61</v>
      </c>
      <c r="G61" s="2" t="s">
        <v>62</v>
      </c>
      <c r="H61" s="2" t="s">
        <v>25</v>
      </c>
      <c r="I61" s="3">
        <v>37</v>
      </c>
      <c r="J61" s="3">
        <v>37</v>
      </c>
      <c r="K61" s="3">
        <v>0</v>
      </c>
      <c r="L61" s="3">
        <v>0</v>
      </c>
      <c r="M61" s="3">
        <v>9</v>
      </c>
      <c r="N61" s="3">
        <v>9</v>
      </c>
      <c r="O61" s="3">
        <v>0</v>
      </c>
      <c r="P61" s="3">
        <v>0</v>
      </c>
      <c r="Q61" s="3">
        <v>6</v>
      </c>
      <c r="R61" s="3">
        <v>54</v>
      </c>
      <c r="S61" s="3">
        <v>0.69</v>
      </c>
    </row>
    <row r="62" spans="1:19" hidden="1" x14ac:dyDescent="0.25">
      <c r="A62" s="2" t="s">
        <v>60</v>
      </c>
      <c r="B62" s="3" t="s">
        <v>105</v>
      </c>
      <c r="C62" s="2" t="s">
        <v>106</v>
      </c>
      <c r="D62" s="3">
        <v>42561620</v>
      </c>
      <c r="E62" s="2" t="s">
        <v>116</v>
      </c>
      <c r="F62" s="2" t="s">
        <v>26</v>
      </c>
      <c r="G62" s="2" t="s">
        <v>27</v>
      </c>
      <c r="H62" s="2" t="s">
        <v>25</v>
      </c>
      <c r="I62" s="3">
        <v>41</v>
      </c>
      <c r="J62" s="3">
        <v>41</v>
      </c>
      <c r="K62" s="3">
        <v>0</v>
      </c>
      <c r="L62" s="3">
        <v>0</v>
      </c>
      <c r="M62" s="3">
        <v>17</v>
      </c>
      <c r="N62" s="3">
        <v>17</v>
      </c>
      <c r="O62" s="3">
        <v>0</v>
      </c>
      <c r="P62" s="3">
        <v>0</v>
      </c>
      <c r="Q62" s="3">
        <v>6</v>
      </c>
      <c r="R62" s="3">
        <v>102</v>
      </c>
      <c r="S62" s="3">
        <v>0.4</v>
      </c>
    </row>
    <row r="63" spans="1:19" hidden="1" x14ac:dyDescent="0.25">
      <c r="A63" s="2" t="s">
        <v>60</v>
      </c>
      <c r="B63" s="3" t="s">
        <v>105</v>
      </c>
      <c r="C63" s="2" t="s">
        <v>106</v>
      </c>
      <c r="D63" s="3">
        <v>44653070</v>
      </c>
      <c r="E63" s="2" t="s">
        <v>108</v>
      </c>
      <c r="F63" s="2" t="s">
        <v>26</v>
      </c>
      <c r="G63" s="2" t="s">
        <v>27</v>
      </c>
      <c r="H63" s="2" t="s">
        <v>25</v>
      </c>
      <c r="I63" s="3">
        <v>51</v>
      </c>
      <c r="J63" s="3">
        <v>51</v>
      </c>
      <c r="K63" s="3">
        <v>0</v>
      </c>
      <c r="L63" s="3">
        <v>0</v>
      </c>
      <c r="M63" s="3">
        <v>19</v>
      </c>
      <c r="N63" s="3">
        <v>19</v>
      </c>
      <c r="O63" s="3">
        <v>0</v>
      </c>
      <c r="P63" s="3">
        <v>0</v>
      </c>
      <c r="Q63" s="3">
        <v>6</v>
      </c>
      <c r="R63" s="3">
        <v>114</v>
      </c>
      <c r="S63" s="3">
        <v>0.45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41768422</v>
      </c>
      <c r="E64" s="2" t="s">
        <v>107</v>
      </c>
      <c r="F64" s="2" t="s">
        <v>32</v>
      </c>
      <c r="G64" s="2" t="s">
        <v>32</v>
      </c>
      <c r="H64" s="2" t="s">
        <v>25</v>
      </c>
      <c r="I64" s="3">
        <v>115</v>
      </c>
      <c r="J64" s="3">
        <v>115</v>
      </c>
      <c r="K64" s="3">
        <v>0</v>
      </c>
      <c r="L64" s="3">
        <v>0</v>
      </c>
      <c r="M64" s="3">
        <v>20</v>
      </c>
      <c r="N64" s="3">
        <v>20</v>
      </c>
      <c r="O64" s="3">
        <v>0</v>
      </c>
      <c r="P64" s="3">
        <v>0</v>
      </c>
      <c r="Q64" s="3">
        <v>6</v>
      </c>
      <c r="R64" s="3">
        <v>120</v>
      </c>
      <c r="S64" s="3">
        <v>0.96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42782172</v>
      </c>
      <c r="E65" s="2" t="s">
        <v>111</v>
      </c>
      <c r="F65" s="2" t="s">
        <v>32</v>
      </c>
      <c r="G65" s="2" t="s">
        <v>32</v>
      </c>
      <c r="H65" s="2" t="s">
        <v>25</v>
      </c>
      <c r="I65" s="3">
        <v>132</v>
      </c>
      <c r="J65" s="3">
        <v>132</v>
      </c>
      <c r="K65" s="3">
        <v>0</v>
      </c>
      <c r="L65" s="3">
        <v>0</v>
      </c>
      <c r="M65" s="3">
        <v>22</v>
      </c>
      <c r="N65" s="3">
        <v>22</v>
      </c>
      <c r="O65" s="3">
        <v>0</v>
      </c>
      <c r="P65" s="3">
        <v>0</v>
      </c>
      <c r="Q65" s="3">
        <v>6</v>
      </c>
      <c r="R65" s="3">
        <v>132</v>
      </c>
      <c r="S65" s="3">
        <v>1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10200222</v>
      </c>
      <c r="E66" s="2" t="s">
        <v>115</v>
      </c>
      <c r="F66" s="2" t="s">
        <v>32</v>
      </c>
      <c r="G66" s="2" t="s">
        <v>32</v>
      </c>
      <c r="H66" s="2" t="s">
        <v>25</v>
      </c>
      <c r="I66" s="3">
        <v>126</v>
      </c>
      <c r="J66" s="3">
        <v>126</v>
      </c>
      <c r="K66" s="3">
        <v>0</v>
      </c>
      <c r="L66" s="3">
        <v>0</v>
      </c>
      <c r="M66" s="3">
        <v>21</v>
      </c>
      <c r="N66" s="3">
        <v>21</v>
      </c>
      <c r="O66" s="3">
        <v>0</v>
      </c>
      <c r="P66" s="3">
        <v>0</v>
      </c>
      <c r="Q66" s="3">
        <v>6</v>
      </c>
      <c r="R66" s="3">
        <v>126</v>
      </c>
      <c r="S66" s="3">
        <v>1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47654754</v>
      </c>
      <c r="E67" s="2" t="s">
        <v>117</v>
      </c>
      <c r="F67" s="2" t="s">
        <v>32</v>
      </c>
      <c r="G67" s="2" t="s">
        <v>42</v>
      </c>
      <c r="H67" s="2" t="s">
        <v>40</v>
      </c>
      <c r="I67" s="3">
        <v>23</v>
      </c>
      <c r="J67" s="3">
        <v>23</v>
      </c>
      <c r="K67" s="3">
        <v>0</v>
      </c>
      <c r="L67" s="3">
        <v>0</v>
      </c>
      <c r="M67" s="3">
        <v>9</v>
      </c>
      <c r="N67" s="3">
        <v>9</v>
      </c>
      <c r="O67" s="3">
        <v>0</v>
      </c>
      <c r="P67" s="3">
        <v>0</v>
      </c>
      <c r="Q67" s="3">
        <v>6</v>
      </c>
      <c r="R67" s="3">
        <v>54</v>
      </c>
      <c r="S67" s="3">
        <v>0.43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73374892</v>
      </c>
      <c r="E68" s="2" t="s">
        <v>112</v>
      </c>
      <c r="F68" s="2" t="s">
        <v>32</v>
      </c>
      <c r="G68" s="2" t="s">
        <v>42</v>
      </c>
      <c r="H68" s="2" t="s">
        <v>40</v>
      </c>
      <c r="I68" s="3">
        <v>13</v>
      </c>
      <c r="J68" s="3">
        <v>13</v>
      </c>
      <c r="K68" s="3">
        <v>0</v>
      </c>
      <c r="L68" s="3">
        <v>0</v>
      </c>
      <c r="M68" s="3">
        <v>5</v>
      </c>
      <c r="N68" s="3">
        <v>5</v>
      </c>
      <c r="O68" s="3">
        <v>0</v>
      </c>
      <c r="P68" s="3">
        <v>0</v>
      </c>
      <c r="Q68" s="3">
        <v>6</v>
      </c>
      <c r="R68" s="3">
        <v>30</v>
      </c>
      <c r="S68" s="3">
        <v>0.43</v>
      </c>
    </row>
    <row r="69" spans="1:19" x14ac:dyDescent="0.25">
      <c r="A69" s="2" t="s">
        <v>118</v>
      </c>
      <c r="B69" s="3" t="s">
        <v>119</v>
      </c>
      <c r="C69" s="2" t="s">
        <v>120</v>
      </c>
      <c r="D69" s="3">
        <v>43548866</v>
      </c>
      <c r="E69" s="2" t="s">
        <v>129</v>
      </c>
      <c r="F69" s="2" t="s">
        <v>22</v>
      </c>
      <c r="G69" s="2" t="s">
        <v>35</v>
      </c>
      <c r="H69" s="2" t="s">
        <v>24</v>
      </c>
      <c r="I69" s="3">
        <v>122</v>
      </c>
      <c r="J69" s="3">
        <v>122</v>
      </c>
      <c r="K69" s="3">
        <v>0</v>
      </c>
      <c r="L69" s="3">
        <v>0</v>
      </c>
      <c r="M69" s="3">
        <v>8</v>
      </c>
      <c r="N69" s="3">
        <v>8</v>
      </c>
      <c r="O69" s="3">
        <v>0</v>
      </c>
      <c r="P69" s="3">
        <v>0</v>
      </c>
      <c r="Q69" s="3">
        <v>6</v>
      </c>
      <c r="R69" s="3">
        <v>48</v>
      </c>
      <c r="S69" s="3">
        <v>2.54</v>
      </c>
    </row>
    <row r="70" spans="1:19" hidden="1" x14ac:dyDescent="0.25">
      <c r="A70" s="2" t="s">
        <v>118</v>
      </c>
      <c r="B70" s="3" t="s">
        <v>119</v>
      </c>
      <c r="C70" s="2" t="s">
        <v>120</v>
      </c>
      <c r="D70" s="3">
        <v>43543405</v>
      </c>
      <c r="E70" s="2" t="s">
        <v>150</v>
      </c>
      <c r="F70" s="2" t="s">
        <v>61</v>
      </c>
      <c r="G70" s="2" t="s">
        <v>62</v>
      </c>
      <c r="H70" s="2" t="s">
        <v>25</v>
      </c>
      <c r="I70" s="3">
        <v>161</v>
      </c>
      <c r="J70" s="3">
        <v>161</v>
      </c>
      <c r="K70" s="3">
        <v>0</v>
      </c>
      <c r="L70" s="3">
        <v>0</v>
      </c>
      <c r="M70" s="3">
        <v>20</v>
      </c>
      <c r="N70" s="3">
        <v>20</v>
      </c>
      <c r="O70" s="3">
        <v>0</v>
      </c>
      <c r="P70" s="3">
        <v>0</v>
      </c>
      <c r="Q70" s="3">
        <v>6</v>
      </c>
      <c r="R70" s="3">
        <v>120</v>
      </c>
      <c r="S70" s="3">
        <v>1.34</v>
      </c>
    </row>
    <row r="71" spans="1:19" hidden="1" x14ac:dyDescent="0.25">
      <c r="A71" s="2" t="s">
        <v>118</v>
      </c>
      <c r="B71" s="3" t="s">
        <v>119</v>
      </c>
      <c r="C71" s="2" t="s">
        <v>120</v>
      </c>
      <c r="D71" s="3">
        <v>71477649</v>
      </c>
      <c r="E71" s="2" t="s">
        <v>131</v>
      </c>
      <c r="F71" s="2" t="s">
        <v>26</v>
      </c>
      <c r="G71" s="2" t="s">
        <v>27</v>
      </c>
      <c r="H71" s="2" t="s">
        <v>25</v>
      </c>
      <c r="I71" s="3">
        <v>84</v>
      </c>
      <c r="J71" s="3">
        <v>84</v>
      </c>
      <c r="K71" s="3">
        <v>0</v>
      </c>
      <c r="L71" s="3">
        <v>0</v>
      </c>
      <c r="M71" s="3">
        <v>21</v>
      </c>
      <c r="N71" s="3">
        <v>21</v>
      </c>
      <c r="O71" s="3">
        <v>0</v>
      </c>
      <c r="P71" s="3">
        <v>0</v>
      </c>
      <c r="Q71" s="3">
        <v>6</v>
      </c>
      <c r="R71" s="3">
        <v>126</v>
      </c>
      <c r="S71" s="3">
        <v>0.67</v>
      </c>
    </row>
    <row r="72" spans="1:19" hidden="1" x14ac:dyDescent="0.25">
      <c r="A72" s="2" t="s">
        <v>118</v>
      </c>
      <c r="B72" s="3" t="s">
        <v>119</v>
      </c>
      <c r="C72" s="2" t="s">
        <v>120</v>
      </c>
      <c r="D72" s="3">
        <v>47814576</v>
      </c>
      <c r="E72" s="2" t="s">
        <v>121</v>
      </c>
      <c r="F72" s="2" t="s">
        <v>26</v>
      </c>
      <c r="G72" s="2" t="s">
        <v>27</v>
      </c>
      <c r="H72" s="2" t="s">
        <v>25</v>
      </c>
      <c r="I72" s="3">
        <v>87</v>
      </c>
      <c r="J72" s="3">
        <v>87</v>
      </c>
      <c r="K72" s="3">
        <v>0</v>
      </c>
      <c r="L72" s="3">
        <v>0</v>
      </c>
      <c r="M72" s="3">
        <v>15</v>
      </c>
      <c r="N72" s="3">
        <v>15</v>
      </c>
      <c r="O72" s="3">
        <v>0</v>
      </c>
      <c r="P72" s="3">
        <v>0</v>
      </c>
      <c r="Q72" s="3">
        <v>6</v>
      </c>
      <c r="R72" s="3">
        <v>90</v>
      </c>
      <c r="S72" s="3">
        <v>0.97</v>
      </c>
    </row>
    <row r="73" spans="1:19" hidden="1" x14ac:dyDescent="0.25">
      <c r="A73" s="2" t="s">
        <v>118</v>
      </c>
      <c r="B73" s="3" t="s">
        <v>119</v>
      </c>
      <c r="C73" s="2" t="s">
        <v>120</v>
      </c>
      <c r="D73" s="3">
        <v>41858541</v>
      </c>
      <c r="E73" s="2" t="s">
        <v>122</v>
      </c>
      <c r="F73" s="2" t="s">
        <v>26</v>
      </c>
      <c r="G73" s="2" t="s">
        <v>27</v>
      </c>
      <c r="H73" s="2" t="s">
        <v>25</v>
      </c>
      <c r="I73" s="3">
        <v>174</v>
      </c>
      <c r="J73" s="3">
        <v>174</v>
      </c>
      <c r="K73" s="3">
        <v>0</v>
      </c>
      <c r="L73" s="3">
        <v>0</v>
      </c>
      <c r="M73" s="3">
        <v>25</v>
      </c>
      <c r="N73" s="3">
        <v>25</v>
      </c>
      <c r="O73" s="3">
        <v>0</v>
      </c>
      <c r="P73" s="3">
        <v>0</v>
      </c>
      <c r="Q73" s="3">
        <v>6</v>
      </c>
      <c r="R73" s="3">
        <v>150</v>
      </c>
      <c r="S73" s="3">
        <v>1.1599999999999999</v>
      </c>
    </row>
    <row r="74" spans="1:19" hidden="1" x14ac:dyDescent="0.25">
      <c r="A74" s="2" t="s">
        <v>118</v>
      </c>
      <c r="B74" s="3" t="s">
        <v>119</v>
      </c>
      <c r="C74" s="2" t="s">
        <v>120</v>
      </c>
      <c r="D74" s="3">
        <v>44670205</v>
      </c>
      <c r="E74" s="2" t="s">
        <v>123</v>
      </c>
      <c r="F74" s="2" t="s">
        <v>26</v>
      </c>
      <c r="G74" s="2" t="s">
        <v>27</v>
      </c>
      <c r="H74" s="2" t="s">
        <v>25</v>
      </c>
      <c r="I74" s="3">
        <v>99</v>
      </c>
      <c r="J74" s="3">
        <v>99</v>
      </c>
      <c r="K74" s="3">
        <v>0</v>
      </c>
      <c r="L74" s="3">
        <v>0</v>
      </c>
      <c r="M74" s="3">
        <v>23</v>
      </c>
      <c r="N74" s="3">
        <v>23</v>
      </c>
      <c r="O74" s="3">
        <v>0</v>
      </c>
      <c r="P74" s="3">
        <v>0</v>
      </c>
      <c r="Q74" s="3">
        <v>6</v>
      </c>
      <c r="R74" s="3">
        <v>138</v>
      </c>
      <c r="S74" s="3">
        <v>0.72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>
        <v>10085324</v>
      </c>
      <c r="E75" s="2" t="s">
        <v>124</v>
      </c>
      <c r="F75" s="2" t="s">
        <v>36</v>
      </c>
      <c r="G75" s="2" t="s">
        <v>37</v>
      </c>
      <c r="H75" s="2" t="s">
        <v>25</v>
      </c>
      <c r="I75" s="3">
        <v>54</v>
      </c>
      <c r="J75" s="3">
        <v>54</v>
      </c>
      <c r="K75" s="3">
        <v>0</v>
      </c>
      <c r="L75" s="3">
        <v>0</v>
      </c>
      <c r="M75" s="3">
        <v>20</v>
      </c>
      <c r="N75" s="3">
        <v>20</v>
      </c>
      <c r="O75" s="3">
        <v>0</v>
      </c>
      <c r="P75" s="3">
        <v>0</v>
      </c>
      <c r="Q75" s="3">
        <v>6</v>
      </c>
      <c r="R75" s="3">
        <v>120</v>
      </c>
      <c r="S75" s="3">
        <v>0.45</v>
      </c>
    </row>
    <row r="76" spans="1:19" hidden="1" x14ac:dyDescent="0.25">
      <c r="A76" s="2" t="s">
        <v>118</v>
      </c>
      <c r="B76" s="3" t="s">
        <v>119</v>
      </c>
      <c r="C76" s="2" t="s">
        <v>120</v>
      </c>
      <c r="D76" s="3">
        <v>46486746</v>
      </c>
      <c r="E76" s="2" t="s">
        <v>132</v>
      </c>
      <c r="F76" s="2" t="s">
        <v>32</v>
      </c>
      <c r="G76" s="2" t="s">
        <v>32</v>
      </c>
      <c r="H76" s="2" t="s">
        <v>25</v>
      </c>
      <c r="I76" s="3">
        <v>86</v>
      </c>
      <c r="J76" s="3">
        <v>86</v>
      </c>
      <c r="K76" s="3">
        <v>0</v>
      </c>
      <c r="L76" s="3">
        <v>0</v>
      </c>
      <c r="M76" s="3">
        <v>11</v>
      </c>
      <c r="N76" s="3">
        <v>11</v>
      </c>
      <c r="O76" s="3">
        <v>0</v>
      </c>
      <c r="P76" s="3">
        <v>0</v>
      </c>
      <c r="Q76" s="3">
        <v>6</v>
      </c>
      <c r="R76" s="3">
        <v>66</v>
      </c>
      <c r="S76" s="3">
        <v>1.3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 t="s">
        <v>126</v>
      </c>
      <c r="E77" s="2" t="s">
        <v>127</v>
      </c>
      <c r="F77" s="2" t="s">
        <v>32</v>
      </c>
      <c r="G77" s="2" t="s">
        <v>32</v>
      </c>
      <c r="H77" s="2" t="s">
        <v>25</v>
      </c>
      <c r="I77" s="3">
        <v>184</v>
      </c>
      <c r="J77" s="3">
        <v>184</v>
      </c>
      <c r="K77" s="3">
        <v>0</v>
      </c>
      <c r="L77" s="3">
        <v>0</v>
      </c>
      <c r="M77" s="3">
        <v>25</v>
      </c>
      <c r="N77" s="3">
        <v>25</v>
      </c>
      <c r="O77" s="3">
        <v>0</v>
      </c>
      <c r="P77" s="3">
        <v>0</v>
      </c>
      <c r="Q77" s="3">
        <v>6</v>
      </c>
      <c r="R77" s="3">
        <v>150</v>
      </c>
      <c r="S77" s="3">
        <v>1.23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44112348</v>
      </c>
      <c r="E78" s="2" t="s">
        <v>128</v>
      </c>
      <c r="F78" s="2" t="s">
        <v>32</v>
      </c>
      <c r="G78" s="2" t="s">
        <v>32</v>
      </c>
      <c r="H78" s="2" t="s">
        <v>25</v>
      </c>
      <c r="I78" s="3">
        <v>148</v>
      </c>
      <c r="J78" s="3">
        <v>148</v>
      </c>
      <c r="K78" s="3">
        <v>0</v>
      </c>
      <c r="L78" s="3">
        <v>0</v>
      </c>
      <c r="M78" s="3">
        <v>23</v>
      </c>
      <c r="N78" s="3">
        <v>23</v>
      </c>
      <c r="O78" s="3">
        <v>0</v>
      </c>
      <c r="P78" s="3">
        <v>0</v>
      </c>
      <c r="Q78" s="3">
        <v>6</v>
      </c>
      <c r="R78" s="3">
        <v>138</v>
      </c>
      <c r="S78" s="3">
        <v>1.07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25331042</v>
      </c>
      <c r="E79" s="2" t="s">
        <v>125</v>
      </c>
      <c r="F79" s="2" t="s">
        <v>32</v>
      </c>
      <c r="G79" s="2" t="s">
        <v>32</v>
      </c>
      <c r="H79" s="2" t="s">
        <v>25</v>
      </c>
      <c r="I79" s="3">
        <v>58</v>
      </c>
      <c r="J79" s="3">
        <v>58</v>
      </c>
      <c r="K79" s="3">
        <v>0</v>
      </c>
      <c r="L79" s="3">
        <v>0</v>
      </c>
      <c r="M79" s="3">
        <v>18</v>
      </c>
      <c r="N79" s="3">
        <v>18</v>
      </c>
      <c r="O79" s="3">
        <v>0</v>
      </c>
      <c r="P79" s="3">
        <v>0</v>
      </c>
      <c r="Q79" s="3">
        <v>6</v>
      </c>
      <c r="R79" s="3">
        <v>108</v>
      </c>
      <c r="S79" s="3">
        <v>0.54</v>
      </c>
    </row>
    <row r="80" spans="1:19" hidden="1" x14ac:dyDescent="0.25">
      <c r="A80" s="2" t="s">
        <v>118</v>
      </c>
      <c r="B80" s="3" t="s">
        <v>119</v>
      </c>
      <c r="C80" s="2" t="s">
        <v>120</v>
      </c>
      <c r="D80" s="3">
        <v>22494494</v>
      </c>
      <c r="E80" s="2" t="s">
        <v>130</v>
      </c>
      <c r="F80" s="2" t="s">
        <v>32</v>
      </c>
      <c r="G80" s="2" t="s">
        <v>32</v>
      </c>
      <c r="H80" s="2" t="s">
        <v>31</v>
      </c>
      <c r="I80" s="3">
        <v>4</v>
      </c>
      <c r="J80" s="3">
        <v>4</v>
      </c>
      <c r="K80" s="3">
        <v>0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6</v>
      </c>
      <c r="R80" s="3">
        <v>6</v>
      </c>
      <c r="S80" s="3">
        <v>0.67</v>
      </c>
    </row>
    <row r="81" spans="1:19" x14ac:dyDescent="0.25">
      <c r="A81" s="2" t="s">
        <v>118</v>
      </c>
      <c r="B81" s="3" t="s">
        <v>133</v>
      </c>
      <c r="C81" s="2" t="s">
        <v>134</v>
      </c>
      <c r="D81" s="3">
        <v>43963687</v>
      </c>
      <c r="E81" s="2" t="s">
        <v>144</v>
      </c>
      <c r="F81" s="2" t="s">
        <v>22</v>
      </c>
      <c r="G81" s="2" t="s">
        <v>23</v>
      </c>
      <c r="H81" s="2" t="s">
        <v>25</v>
      </c>
      <c r="I81" s="3">
        <v>111</v>
      </c>
      <c r="J81" s="3">
        <v>111</v>
      </c>
      <c r="K81" s="3">
        <v>0</v>
      </c>
      <c r="L81" s="3">
        <v>0</v>
      </c>
      <c r="M81" s="3">
        <v>10</v>
      </c>
      <c r="N81" s="3">
        <v>10</v>
      </c>
      <c r="O81" s="3">
        <v>0</v>
      </c>
      <c r="P81" s="3">
        <v>0</v>
      </c>
      <c r="Q81" s="3">
        <v>6</v>
      </c>
      <c r="R81" s="3">
        <v>60</v>
      </c>
      <c r="S81" s="3">
        <v>1.85</v>
      </c>
    </row>
    <row r="82" spans="1:19" x14ac:dyDescent="0.25">
      <c r="A82" s="2" t="s">
        <v>118</v>
      </c>
      <c r="B82" s="3" t="s">
        <v>133</v>
      </c>
      <c r="C82" s="2" t="s">
        <v>134</v>
      </c>
      <c r="D82" s="3">
        <v>43548866</v>
      </c>
      <c r="E82" s="2" t="s">
        <v>129</v>
      </c>
      <c r="F82" s="2" t="s">
        <v>22</v>
      </c>
      <c r="G82" s="2" t="s">
        <v>35</v>
      </c>
      <c r="H82" s="2" t="s">
        <v>25</v>
      </c>
      <c r="I82" s="3">
        <v>122</v>
      </c>
      <c r="J82" s="3">
        <v>122</v>
      </c>
      <c r="K82" s="3">
        <v>0</v>
      </c>
      <c r="L82" s="3">
        <v>0</v>
      </c>
      <c r="M82" s="3">
        <v>13</v>
      </c>
      <c r="N82" s="3">
        <v>13</v>
      </c>
      <c r="O82" s="3">
        <v>0</v>
      </c>
      <c r="P82" s="3">
        <v>0</v>
      </c>
      <c r="Q82" s="3">
        <v>6</v>
      </c>
      <c r="R82" s="3">
        <v>78</v>
      </c>
      <c r="S82" s="3">
        <v>1.56</v>
      </c>
    </row>
    <row r="83" spans="1:19" hidden="1" x14ac:dyDescent="0.25">
      <c r="A83" s="2" t="s">
        <v>118</v>
      </c>
      <c r="B83" s="3" t="s">
        <v>133</v>
      </c>
      <c r="C83" s="2" t="s">
        <v>134</v>
      </c>
      <c r="D83" s="3">
        <v>73420296</v>
      </c>
      <c r="E83" s="2" t="s">
        <v>135</v>
      </c>
      <c r="F83" s="2" t="s">
        <v>61</v>
      </c>
      <c r="G83" s="2" t="s">
        <v>62</v>
      </c>
      <c r="H83" s="2" t="s">
        <v>25</v>
      </c>
      <c r="I83" s="3">
        <v>80</v>
      </c>
      <c r="J83" s="3">
        <v>80</v>
      </c>
      <c r="K83" s="3">
        <v>0</v>
      </c>
      <c r="L83" s="3">
        <v>0</v>
      </c>
      <c r="M83" s="3">
        <v>9</v>
      </c>
      <c r="N83" s="3">
        <v>9</v>
      </c>
      <c r="O83" s="3">
        <v>0</v>
      </c>
      <c r="P83" s="3">
        <v>0</v>
      </c>
      <c r="Q83" s="3">
        <v>6</v>
      </c>
      <c r="R83" s="3">
        <v>54</v>
      </c>
      <c r="S83" s="3">
        <v>1.48</v>
      </c>
    </row>
    <row r="84" spans="1:19" hidden="1" x14ac:dyDescent="0.25">
      <c r="A84" s="2" t="s">
        <v>118</v>
      </c>
      <c r="B84" s="3" t="s">
        <v>133</v>
      </c>
      <c r="C84" s="2" t="s">
        <v>134</v>
      </c>
      <c r="D84" s="3">
        <v>41757164</v>
      </c>
      <c r="E84" s="2" t="s">
        <v>136</v>
      </c>
      <c r="F84" s="2" t="s">
        <v>26</v>
      </c>
      <c r="G84" s="2" t="s">
        <v>27</v>
      </c>
      <c r="H84" s="2" t="s">
        <v>25</v>
      </c>
      <c r="I84" s="3">
        <v>98</v>
      </c>
      <c r="J84" s="3">
        <v>98</v>
      </c>
      <c r="K84" s="3">
        <v>0</v>
      </c>
      <c r="L84" s="3">
        <v>0</v>
      </c>
      <c r="M84" s="3">
        <v>15</v>
      </c>
      <c r="N84" s="3">
        <v>15</v>
      </c>
      <c r="O84" s="3">
        <v>0</v>
      </c>
      <c r="P84" s="3">
        <v>0</v>
      </c>
      <c r="Q84" s="3">
        <v>6</v>
      </c>
      <c r="R84" s="3">
        <v>90</v>
      </c>
      <c r="S84" s="3">
        <v>1.0900000000000001</v>
      </c>
    </row>
    <row r="85" spans="1:19" hidden="1" x14ac:dyDescent="0.25">
      <c r="A85" s="2" t="s">
        <v>118</v>
      </c>
      <c r="B85" s="3" t="s">
        <v>133</v>
      </c>
      <c r="C85" s="2" t="s">
        <v>134</v>
      </c>
      <c r="D85" s="3" t="s">
        <v>139</v>
      </c>
      <c r="E85" s="2" t="s">
        <v>140</v>
      </c>
      <c r="F85" s="2" t="s">
        <v>26</v>
      </c>
      <c r="G85" s="2" t="s">
        <v>27</v>
      </c>
      <c r="H85" s="2" t="s">
        <v>25</v>
      </c>
      <c r="I85" s="3">
        <v>153</v>
      </c>
      <c r="J85" s="3">
        <v>153</v>
      </c>
      <c r="K85" s="3">
        <v>0</v>
      </c>
      <c r="L85" s="3">
        <v>0</v>
      </c>
      <c r="M85" s="3">
        <v>22</v>
      </c>
      <c r="N85" s="3">
        <v>22</v>
      </c>
      <c r="O85" s="3">
        <v>0</v>
      </c>
      <c r="P85" s="3">
        <v>0</v>
      </c>
      <c r="Q85" s="3">
        <v>6</v>
      </c>
      <c r="R85" s="3">
        <v>132</v>
      </c>
      <c r="S85" s="3">
        <v>1.1599999999999999</v>
      </c>
    </row>
    <row r="86" spans="1:19" hidden="1" x14ac:dyDescent="0.25">
      <c r="A86" s="2" t="s">
        <v>118</v>
      </c>
      <c r="B86" s="3" t="s">
        <v>133</v>
      </c>
      <c r="C86" s="2" t="s">
        <v>134</v>
      </c>
      <c r="D86" s="3">
        <v>47454757</v>
      </c>
      <c r="E86" s="2" t="s">
        <v>142</v>
      </c>
      <c r="F86" s="2" t="s">
        <v>26</v>
      </c>
      <c r="G86" s="2" t="s">
        <v>27</v>
      </c>
      <c r="H86" s="2" t="s">
        <v>25</v>
      </c>
      <c r="I86" s="3">
        <v>114</v>
      </c>
      <c r="J86" s="3">
        <v>114</v>
      </c>
      <c r="K86" s="3">
        <v>0</v>
      </c>
      <c r="L86" s="3">
        <v>0</v>
      </c>
      <c r="M86" s="3">
        <v>18</v>
      </c>
      <c r="N86" s="3">
        <v>18</v>
      </c>
      <c r="O86" s="3">
        <v>0</v>
      </c>
      <c r="P86" s="3">
        <v>0</v>
      </c>
      <c r="Q86" s="3">
        <v>6</v>
      </c>
      <c r="R86" s="3">
        <v>108</v>
      </c>
      <c r="S86" s="3">
        <v>1.06</v>
      </c>
    </row>
    <row r="87" spans="1:19" hidden="1" x14ac:dyDescent="0.25">
      <c r="A87" s="2" t="s">
        <v>118</v>
      </c>
      <c r="B87" s="3" t="s">
        <v>133</v>
      </c>
      <c r="C87" s="2" t="s">
        <v>134</v>
      </c>
      <c r="D87" s="3">
        <v>47199587</v>
      </c>
      <c r="E87" s="2" t="s">
        <v>137</v>
      </c>
      <c r="F87" s="2" t="s">
        <v>36</v>
      </c>
      <c r="G87" s="2" t="s">
        <v>37</v>
      </c>
      <c r="H87" s="2" t="s">
        <v>25</v>
      </c>
      <c r="I87" s="3">
        <v>65</v>
      </c>
      <c r="J87" s="3">
        <v>65</v>
      </c>
      <c r="K87" s="3">
        <v>0</v>
      </c>
      <c r="L87" s="3">
        <v>0</v>
      </c>
      <c r="M87" s="3">
        <v>13</v>
      </c>
      <c r="N87" s="3">
        <v>13</v>
      </c>
      <c r="O87" s="3">
        <v>0</v>
      </c>
      <c r="P87" s="3">
        <v>0</v>
      </c>
      <c r="Q87" s="3">
        <v>6</v>
      </c>
      <c r="R87" s="3">
        <v>78</v>
      </c>
      <c r="S87" s="3">
        <v>0.83</v>
      </c>
    </row>
    <row r="88" spans="1:19" hidden="1" x14ac:dyDescent="0.25">
      <c r="A88" s="2" t="s">
        <v>118</v>
      </c>
      <c r="B88" s="3" t="s">
        <v>133</v>
      </c>
      <c r="C88" s="2" t="s">
        <v>134</v>
      </c>
      <c r="D88" s="3">
        <v>48357760</v>
      </c>
      <c r="E88" s="2" t="s">
        <v>145</v>
      </c>
      <c r="F88" s="2" t="s">
        <v>32</v>
      </c>
      <c r="G88" s="2" t="s">
        <v>32</v>
      </c>
      <c r="H88" s="2" t="s">
        <v>25</v>
      </c>
      <c r="I88" s="3">
        <v>89</v>
      </c>
      <c r="J88" s="3">
        <v>89</v>
      </c>
      <c r="K88" s="3">
        <v>0</v>
      </c>
      <c r="L88" s="3">
        <v>0</v>
      </c>
      <c r="M88" s="3">
        <v>13</v>
      </c>
      <c r="N88" s="3">
        <v>13</v>
      </c>
      <c r="O88" s="3">
        <v>0</v>
      </c>
      <c r="P88" s="3">
        <v>0</v>
      </c>
      <c r="Q88" s="3">
        <v>6</v>
      </c>
      <c r="R88" s="3">
        <v>78</v>
      </c>
      <c r="S88" s="3">
        <v>1.1399999999999999</v>
      </c>
    </row>
    <row r="89" spans="1:19" hidden="1" x14ac:dyDescent="0.25">
      <c r="A89" s="2" t="s">
        <v>118</v>
      </c>
      <c r="B89" s="3" t="s">
        <v>133</v>
      </c>
      <c r="C89" s="2" t="s">
        <v>134</v>
      </c>
      <c r="D89" s="3">
        <v>10390398</v>
      </c>
      <c r="E89" s="2" t="s">
        <v>141</v>
      </c>
      <c r="F89" s="2" t="s">
        <v>32</v>
      </c>
      <c r="G89" s="2" t="s">
        <v>32</v>
      </c>
      <c r="H89" s="2" t="s">
        <v>25</v>
      </c>
      <c r="I89" s="3">
        <v>58</v>
      </c>
      <c r="J89" s="3">
        <v>58</v>
      </c>
      <c r="K89" s="3">
        <v>0</v>
      </c>
      <c r="L89" s="3">
        <v>0</v>
      </c>
      <c r="M89" s="3">
        <v>12</v>
      </c>
      <c r="N89" s="3">
        <v>12</v>
      </c>
      <c r="O89" s="3">
        <v>0</v>
      </c>
      <c r="P89" s="3">
        <v>0</v>
      </c>
      <c r="Q89" s="3">
        <v>6</v>
      </c>
      <c r="R89" s="3">
        <v>72</v>
      </c>
      <c r="S89" s="3">
        <v>0.81</v>
      </c>
    </row>
    <row r="90" spans="1:19" hidden="1" x14ac:dyDescent="0.25">
      <c r="A90" s="2" t="s">
        <v>118</v>
      </c>
      <c r="B90" s="3" t="s">
        <v>133</v>
      </c>
      <c r="C90" s="2" t="s">
        <v>134</v>
      </c>
      <c r="D90" s="3">
        <v>43261258</v>
      </c>
      <c r="E90" s="2" t="s">
        <v>138</v>
      </c>
      <c r="F90" s="2" t="s">
        <v>32</v>
      </c>
      <c r="G90" s="2" t="s">
        <v>32</v>
      </c>
      <c r="H90" s="2" t="s">
        <v>25</v>
      </c>
      <c r="I90" s="3">
        <v>258</v>
      </c>
      <c r="J90" s="3">
        <v>258</v>
      </c>
      <c r="K90" s="3">
        <v>0</v>
      </c>
      <c r="L90" s="3">
        <v>0</v>
      </c>
      <c r="M90" s="3">
        <v>19</v>
      </c>
      <c r="N90" s="3">
        <v>19</v>
      </c>
      <c r="O90" s="3">
        <v>0</v>
      </c>
      <c r="P90" s="3">
        <v>0</v>
      </c>
      <c r="Q90" s="3">
        <v>6</v>
      </c>
      <c r="R90" s="3">
        <v>114</v>
      </c>
      <c r="S90" s="3">
        <v>2.2599999999999998</v>
      </c>
    </row>
    <row r="91" spans="1:19" hidden="1" x14ac:dyDescent="0.25">
      <c r="A91" s="2" t="s">
        <v>118</v>
      </c>
      <c r="B91" s="3" t="s">
        <v>133</v>
      </c>
      <c r="C91" s="2" t="s">
        <v>134</v>
      </c>
      <c r="D91" s="3">
        <v>47474684</v>
      </c>
      <c r="E91" s="2" t="s">
        <v>143</v>
      </c>
      <c r="F91" s="2" t="s">
        <v>32</v>
      </c>
      <c r="G91" s="2" t="s">
        <v>32</v>
      </c>
      <c r="H91" s="2" t="s">
        <v>25</v>
      </c>
      <c r="I91" s="3">
        <v>175</v>
      </c>
      <c r="J91" s="3">
        <v>175</v>
      </c>
      <c r="K91" s="3">
        <v>0</v>
      </c>
      <c r="L91" s="3">
        <v>0</v>
      </c>
      <c r="M91" s="3">
        <v>24</v>
      </c>
      <c r="N91" s="3">
        <v>24</v>
      </c>
      <c r="O91" s="3">
        <v>0</v>
      </c>
      <c r="P91" s="3">
        <v>0</v>
      </c>
      <c r="Q91" s="3">
        <v>6</v>
      </c>
      <c r="R91" s="3">
        <v>144</v>
      </c>
      <c r="S91" s="3">
        <v>1.22</v>
      </c>
    </row>
    <row r="92" spans="1:19" hidden="1" x14ac:dyDescent="0.25">
      <c r="A92" s="2" t="s">
        <v>118</v>
      </c>
      <c r="B92" s="3" t="s">
        <v>133</v>
      </c>
      <c r="C92" s="2" t="s">
        <v>134</v>
      </c>
      <c r="D92" s="3">
        <v>44830691</v>
      </c>
      <c r="E92" s="2" t="s">
        <v>146</v>
      </c>
      <c r="F92" s="2" t="s">
        <v>29</v>
      </c>
      <c r="G92" s="2" t="s">
        <v>30</v>
      </c>
      <c r="H92" s="2" t="s">
        <v>24</v>
      </c>
      <c r="I92" s="3">
        <v>133</v>
      </c>
      <c r="J92" s="3">
        <v>133</v>
      </c>
      <c r="K92" s="3">
        <v>0</v>
      </c>
      <c r="L92" s="3">
        <v>0</v>
      </c>
      <c r="M92" s="3">
        <v>21</v>
      </c>
      <c r="N92" s="3">
        <v>21</v>
      </c>
      <c r="O92" s="3">
        <v>0</v>
      </c>
      <c r="P92" s="3">
        <v>0</v>
      </c>
      <c r="Q92" s="3">
        <v>6</v>
      </c>
      <c r="R92" s="3">
        <v>126</v>
      </c>
      <c r="S92" s="3">
        <v>1.06</v>
      </c>
    </row>
  </sheetData>
  <autoFilter ref="A7:BI92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84"/>
  <sheetViews>
    <sheetView showGridLines="0" topLeftCell="B1" zoomScale="75" zoomScaleNormal="75" workbookViewId="0">
      <selection activeCell="I9" sqref="I9"/>
    </sheetView>
  </sheetViews>
  <sheetFormatPr baseColWidth="10" defaultRowHeight="15" x14ac:dyDescent="0.25"/>
  <cols>
    <col min="1" max="1" width="15.7109375" customWidth="1"/>
    <col min="2" max="2" width="14.85546875" customWidth="1"/>
    <col min="3" max="3" width="45" customWidth="1"/>
    <col min="4" max="4" width="13.7109375" bestFit="1" customWidth="1"/>
    <col min="5" max="5" width="29.85546875" customWidth="1"/>
    <col min="6" max="6" width="9.140625" customWidth="1"/>
    <col min="7" max="7" width="18.42578125" customWidth="1"/>
    <col min="8" max="8" width="21.140625" customWidth="1"/>
    <col min="9" max="9" width="6" bestFit="1" customWidth="1"/>
    <col min="10" max="10" width="7.28515625" bestFit="1" customWidth="1"/>
    <col min="11" max="13" width="6" bestFit="1" customWidth="1"/>
    <col min="14" max="14" width="7.28515625" bestFit="1" customWidth="1"/>
    <col min="15" max="16" width="6" bestFit="1" customWidth="1"/>
    <col min="17" max="17" width="6.85546875" bestFit="1" customWidth="1"/>
    <col min="18" max="18" width="6.7109375" customWidth="1"/>
    <col min="19" max="19" width="5.42578125" bestFit="1" customWidth="1"/>
    <col min="20" max="20" width="10.5703125" customWidth="1"/>
    <col min="21" max="21" width="18" style="2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x14ac:dyDescent="0.25">
      <c r="A2" s="188" t="s">
        <v>147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4"/>
      <c r="M2" s="4"/>
      <c r="N2" s="4"/>
      <c r="O2" s="4"/>
      <c r="P2" s="4"/>
      <c r="Q2" s="4"/>
      <c r="R2" s="4"/>
      <c r="S2" s="4"/>
    </row>
    <row r="3" spans="1:21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21" x14ac:dyDescent="0.25">
      <c r="A4" s="179" t="s">
        <v>251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x14ac:dyDescent="0.25">
      <c r="J6" s="8"/>
    </row>
    <row r="7" spans="1:21" x14ac:dyDescent="0.25">
      <c r="A7" s="177" t="s">
        <v>3</v>
      </c>
      <c r="B7" s="177"/>
      <c r="C7" s="177"/>
      <c r="D7" s="177" t="s">
        <v>4</v>
      </c>
      <c r="E7" s="177"/>
      <c r="F7" s="176"/>
      <c r="G7" s="176"/>
      <c r="H7" s="176"/>
      <c r="I7" s="176" t="s">
        <v>5</v>
      </c>
      <c r="J7" s="176"/>
      <c r="K7" s="176"/>
      <c r="L7" s="176"/>
      <c r="M7" s="176" t="s">
        <v>6</v>
      </c>
      <c r="N7" s="176"/>
      <c r="O7" s="176"/>
      <c r="P7" s="176"/>
      <c r="Q7" s="176" t="s">
        <v>7</v>
      </c>
      <c r="R7" s="176" t="s">
        <v>8</v>
      </c>
      <c r="S7" s="176" t="s">
        <v>9</v>
      </c>
      <c r="T7" s="185" t="s">
        <v>188</v>
      </c>
      <c r="U7" s="185" t="s">
        <v>200</v>
      </c>
    </row>
    <row r="8" spans="1:21" x14ac:dyDescent="0.25">
      <c r="A8" s="7" t="s">
        <v>10</v>
      </c>
      <c r="B8" s="6" t="s">
        <v>11</v>
      </c>
      <c r="C8" s="6" t="s">
        <v>12</v>
      </c>
      <c r="D8" s="6" t="s">
        <v>13</v>
      </c>
      <c r="E8" s="7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18</v>
      </c>
      <c r="N8" s="6" t="s">
        <v>19</v>
      </c>
      <c r="O8" s="6" t="s">
        <v>20</v>
      </c>
      <c r="P8" s="6" t="s">
        <v>21</v>
      </c>
      <c r="Q8" s="177"/>
      <c r="R8" s="177"/>
      <c r="S8" s="177"/>
      <c r="T8" s="187"/>
      <c r="U8" s="186"/>
    </row>
    <row r="9" spans="1:21" x14ac:dyDescent="0.25">
      <c r="A9" s="10" t="s">
        <v>41</v>
      </c>
      <c r="B9" s="11" t="s">
        <v>43</v>
      </c>
      <c r="C9" s="10" t="s">
        <v>44</v>
      </c>
      <c r="D9" s="11">
        <v>42738425</v>
      </c>
      <c r="E9" s="10" t="s">
        <v>49</v>
      </c>
      <c r="F9" s="10" t="s">
        <v>22</v>
      </c>
      <c r="G9" s="10" t="s">
        <v>23</v>
      </c>
      <c r="H9" s="10" t="s">
        <v>25</v>
      </c>
      <c r="I9" s="9">
        <v>141</v>
      </c>
      <c r="J9" s="3">
        <v>103</v>
      </c>
      <c r="K9" s="3">
        <v>38</v>
      </c>
      <c r="L9" s="3">
        <v>0</v>
      </c>
      <c r="M9" s="9">
        <v>23</v>
      </c>
      <c r="N9" s="3">
        <v>17</v>
      </c>
      <c r="O9" s="3">
        <v>6</v>
      </c>
      <c r="P9" s="3">
        <v>0</v>
      </c>
      <c r="Q9" s="110">
        <v>6</v>
      </c>
      <c r="R9" s="3">
        <v>138</v>
      </c>
      <c r="S9" s="109">
        <v>1.02</v>
      </c>
      <c r="T9" s="37">
        <f>I9/M9</f>
        <v>6.1304347826086953</v>
      </c>
      <c r="U9" s="116" t="s">
        <v>174</v>
      </c>
    </row>
    <row r="10" spans="1:21" x14ac:dyDescent="0.25">
      <c r="A10" s="10" t="s">
        <v>41</v>
      </c>
      <c r="B10" s="11" t="s">
        <v>43</v>
      </c>
      <c r="C10" s="10" t="s">
        <v>44</v>
      </c>
      <c r="D10" s="11">
        <v>70670116</v>
      </c>
      <c r="E10" s="10" t="s">
        <v>54</v>
      </c>
      <c r="F10" s="10" t="s">
        <v>22</v>
      </c>
      <c r="G10" s="10" t="s">
        <v>35</v>
      </c>
      <c r="H10" s="10" t="s">
        <v>24</v>
      </c>
      <c r="I10" s="9">
        <v>196</v>
      </c>
      <c r="J10" s="3">
        <v>109</v>
      </c>
      <c r="K10" s="3">
        <v>87</v>
      </c>
      <c r="L10" s="3">
        <v>0</v>
      </c>
      <c r="M10" s="9">
        <v>19</v>
      </c>
      <c r="N10" s="3">
        <v>12</v>
      </c>
      <c r="O10" s="3">
        <v>7</v>
      </c>
      <c r="P10" s="3">
        <v>0</v>
      </c>
      <c r="Q10" s="110">
        <v>6</v>
      </c>
      <c r="R10" s="3">
        <v>114</v>
      </c>
      <c r="S10" s="109">
        <v>1.72</v>
      </c>
      <c r="T10" s="37">
        <f t="shared" ref="T10:T21" si="0">I10/M10</f>
        <v>10.315789473684211</v>
      </c>
      <c r="U10" s="116" t="s">
        <v>174</v>
      </c>
    </row>
    <row r="11" spans="1:21" x14ac:dyDescent="0.25">
      <c r="A11" s="12" t="s">
        <v>60</v>
      </c>
      <c r="B11" s="13" t="s">
        <v>65</v>
      </c>
      <c r="C11" s="12" t="s">
        <v>66</v>
      </c>
      <c r="D11" s="13" t="s">
        <v>71</v>
      </c>
      <c r="E11" s="12" t="s">
        <v>72</v>
      </c>
      <c r="F11" s="12" t="s">
        <v>22</v>
      </c>
      <c r="G11" s="12" t="s">
        <v>23</v>
      </c>
      <c r="H11" s="12" t="s">
        <v>40</v>
      </c>
      <c r="I11" s="9">
        <v>48</v>
      </c>
      <c r="J11" s="3">
        <v>29</v>
      </c>
      <c r="K11" s="3">
        <v>19</v>
      </c>
      <c r="L11" s="3">
        <v>0</v>
      </c>
      <c r="M11" s="9">
        <v>11</v>
      </c>
      <c r="N11" s="3">
        <v>7</v>
      </c>
      <c r="O11" s="3">
        <v>4</v>
      </c>
      <c r="P11" s="3">
        <v>0</v>
      </c>
      <c r="Q11" s="110">
        <v>6</v>
      </c>
      <c r="R11" s="3">
        <v>66</v>
      </c>
      <c r="S11" s="109">
        <v>0.73</v>
      </c>
      <c r="T11" s="37">
        <f t="shared" si="0"/>
        <v>4.3636363636363633</v>
      </c>
      <c r="U11" s="116" t="s">
        <v>174</v>
      </c>
    </row>
    <row r="12" spans="1:21" x14ac:dyDescent="0.25">
      <c r="A12" s="12" t="s">
        <v>60</v>
      </c>
      <c r="B12" s="13" t="s">
        <v>65</v>
      </c>
      <c r="C12" s="12" t="s">
        <v>66</v>
      </c>
      <c r="D12" s="13">
        <v>45538877</v>
      </c>
      <c r="E12" s="12" t="s">
        <v>63</v>
      </c>
      <c r="F12" s="12" t="s">
        <v>22</v>
      </c>
      <c r="G12" s="12" t="s">
        <v>23</v>
      </c>
      <c r="H12" s="12" t="s">
        <v>25</v>
      </c>
      <c r="I12" s="9">
        <v>82</v>
      </c>
      <c r="J12" s="3">
        <v>68</v>
      </c>
      <c r="K12" s="3">
        <v>14</v>
      </c>
      <c r="L12" s="3">
        <v>0</v>
      </c>
      <c r="M12" s="9">
        <v>17</v>
      </c>
      <c r="N12" s="3">
        <v>14</v>
      </c>
      <c r="O12" s="3">
        <v>3</v>
      </c>
      <c r="P12" s="3">
        <v>0</v>
      </c>
      <c r="Q12" s="110">
        <v>6</v>
      </c>
      <c r="R12" s="3">
        <v>102</v>
      </c>
      <c r="S12" s="109">
        <v>0.8</v>
      </c>
      <c r="T12" s="37">
        <f t="shared" si="0"/>
        <v>4.8235294117647056</v>
      </c>
      <c r="U12" s="116" t="s">
        <v>174</v>
      </c>
    </row>
    <row r="13" spans="1:21" x14ac:dyDescent="0.25">
      <c r="A13" s="12" t="s">
        <v>60</v>
      </c>
      <c r="B13" s="13" t="s">
        <v>65</v>
      </c>
      <c r="C13" s="12" t="s">
        <v>66</v>
      </c>
      <c r="D13" s="13">
        <v>10130128</v>
      </c>
      <c r="E13" s="12" t="s">
        <v>73</v>
      </c>
      <c r="F13" s="12" t="s">
        <v>22</v>
      </c>
      <c r="G13" s="12" t="s">
        <v>23</v>
      </c>
      <c r="H13" s="12" t="s">
        <v>25</v>
      </c>
      <c r="I13" s="9">
        <v>194</v>
      </c>
      <c r="J13" s="3">
        <v>131</v>
      </c>
      <c r="K13" s="3">
        <v>63</v>
      </c>
      <c r="L13" s="3">
        <v>0</v>
      </c>
      <c r="M13" s="9">
        <v>24</v>
      </c>
      <c r="N13" s="3">
        <v>17</v>
      </c>
      <c r="O13" s="3">
        <v>7</v>
      </c>
      <c r="P13" s="3">
        <v>0</v>
      </c>
      <c r="Q13" s="110">
        <v>6</v>
      </c>
      <c r="R13" s="3">
        <v>144</v>
      </c>
      <c r="S13" s="109">
        <v>1.35</v>
      </c>
      <c r="T13" s="37">
        <f t="shared" si="0"/>
        <v>8.0833333333333339</v>
      </c>
      <c r="U13" s="116" t="s">
        <v>174</v>
      </c>
    </row>
    <row r="14" spans="1:21" x14ac:dyDescent="0.25">
      <c r="A14" s="17" t="s">
        <v>60</v>
      </c>
      <c r="B14" s="18" t="s">
        <v>83</v>
      </c>
      <c r="C14" s="17" t="s">
        <v>84</v>
      </c>
      <c r="D14" s="18" t="s">
        <v>90</v>
      </c>
      <c r="E14" s="17" t="s">
        <v>91</v>
      </c>
      <c r="F14" s="17" t="s">
        <v>22</v>
      </c>
      <c r="G14" s="17" t="s">
        <v>23</v>
      </c>
      <c r="H14" s="17" t="s">
        <v>25</v>
      </c>
      <c r="I14" s="9">
        <v>121</v>
      </c>
      <c r="J14" s="3">
        <v>49</v>
      </c>
      <c r="K14" s="3">
        <v>72</v>
      </c>
      <c r="L14" s="3">
        <v>0</v>
      </c>
      <c r="M14" s="9">
        <v>21</v>
      </c>
      <c r="N14" s="3">
        <v>9</v>
      </c>
      <c r="O14" s="3">
        <v>12</v>
      </c>
      <c r="P14" s="3">
        <v>0</v>
      </c>
      <c r="Q14" s="110">
        <v>6</v>
      </c>
      <c r="R14" s="3">
        <v>126</v>
      </c>
      <c r="S14" s="109">
        <v>0.96</v>
      </c>
      <c r="T14" s="37">
        <f t="shared" si="0"/>
        <v>5.7619047619047619</v>
      </c>
      <c r="U14" s="116" t="s">
        <v>174</v>
      </c>
    </row>
    <row r="15" spans="1:21" x14ac:dyDescent="0.25">
      <c r="A15" s="17" t="s">
        <v>60</v>
      </c>
      <c r="B15" s="18" t="s">
        <v>83</v>
      </c>
      <c r="C15" s="17" t="s">
        <v>84</v>
      </c>
      <c r="D15" s="18">
        <v>45631540</v>
      </c>
      <c r="E15" s="17" t="s">
        <v>89</v>
      </c>
      <c r="F15" s="17" t="s">
        <v>22</v>
      </c>
      <c r="G15" s="17" t="s">
        <v>35</v>
      </c>
      <c r="H15" s="17" t="s">
        <v>25</v>
      </c>
      <c r="I15" s="9">
        <v>178</v>
      </c>
      <c r="J15" s="3">
        <v>113</v>
      </c>
      <c r="K15" s="3">
        <v>65</v>
      </c>
      <c r="L15" s="3">
        <v>0</v>
      </c>
      <c r="M15" s="9">
        <v>22</v>
      </c>
      <c r="N15" s="3">
        <v>13</v>
      </c>
      <c r="O15" s="3">
        <v>9</v>
      </c>
      <c r="P15" s="3">
        <v>0</v>
      </c>
      <c r="Q15" s="110">
        <v>6</v>
      </c>
      <c r="R15" s="3">
        <v>132</v>
      </c>
      <c r="S15" s="109">
        <v>1.35</v>
      </c>
      <c r="T15" s="37">
        <f t="shared" si="0"/>
        <v>8.0909090909090917</v>
      </c>
      <c r="U15" s="116" t="s">
        <v>174</v>
      </c>
    </row>
    <row r="16" spans="1:21" x14ac:dyDescent="0.25">
      <c r="A16" s="17" t="s">
        <v>60</v>
      </c>
      <c r="B16" s="18" t="s">
        <v>83</v>
      </c>
      <c r="C16" s="17" t="s">
        <v>84</v>
      </c>
      <c r="D16" s="18">
        <v>43924652</v>
      </c>
      <c r="E16" s="17" t="s">
        <v>104</v>
      </c>
      <c r="F16" s="17" t="s">
        <v>22</v>
      </c>
      <c r="G16" s="17" t="s">
        <v>28</v>
      </c>
      <c r="H16" s="17" t="s">
        <v>25</v>
      </c>
      <c r="I16" s="9">
        <v>120</v>
      </c>
      <c r="J16" s="3">
        <v>86</v>
      </c>
      <c r="K16" s="3">
        <v>34</v>
      </c>
      <c r="L16" s="3">
        <v>0</v>
      </c>
      <c r="M16" s="9">
        <v>21</v>
      </c>
      <c r="N16" s="3">
        <v>15</v>
      </c>
      <c r="O16" s="3">
        <v>6</v>
      </c>
      <c r="P16" s="3">
        <v>0</v>
      </c>
      <c r="Q16" s="110">
        <v>6</v>
      </c>
      <c r="R16" s="3">
        <v>126</v>
      </c>
      <c r="S16" s="109">
        <v>0.95</v>
      </c>
      <c r="T16" s="37">
        <f t="shared" si="0"/>
        <v>5.7142857142857144</v>
      </c>
      <c r="U16" s="116" t="s">
        <v>174</v>
      </c>
    </row>
    <row r="17" spans="1:21" x14ac:dyDescent="0.25">
      <c r="A17" s="19" t="s">
        <v>60</v>
      </c>
      <c r="B17" s="20" t="s">
        <v>105</v>
      </c>
      <c r="C17" s="19" t="s">
        <v>106</v>
      </c>
      <c r="D17" s="20">
        <v>41930459</v>
      </c>
      <c r="E17" s="19" t="s">
        <v>114</v>
      </c>
      <c r="F17" s="19" t="s">
        <v>22</v>
      </c>
      <c r="G17" s="19" t="s">
        <v>35</v>
      </c>
      <c r="H17" s="19" t="s">
        <v>25</v>
      </c>
      <c r="I17" s="9">
        <v>80</v>
      </c>
      <c r="J17" s="3">
        <v>80</v>
      </c>
      <c r="K17" s="3">
        <v>0</v>
      </c>
      <c r="L17" s="3">
        <v>0</v>
      </c>
      <c r="M17" s="9">
        <v>15</v>
      </c>
      <c r="N17" s="3">
        <v>15</v>
      </c>
      <c r="O17" s="3">
        <v>0</v>
      </c>
      <c r="P17" s="3">
        <v>0</v>
      </c>
      <c r="Q17" s="110">
        <v>6</v>
      </c>
      <c r="R17" s="3">
        <v>90</v>
      </c>
      <c r="S17" s="109">
        <v>0.89</v>
      </c>
      <c r="T17" s="37">
        <f t="shared" si="0"/>
        <v>5.333333333333333</v>
      </c>
      <c r="U17" s="116" t="s">
        <v>174</v>
      </c>
    </row>
    <row r="18" spans="1:21" x14ac:dyDescent="0.25">
      <c r="A18" s="19" t="s">
        <v>60</v>
      </c>
      <c r="B18" s="20" t="s">
        <v>105</v>
      </c>
      <c r="C18" s="19" t="s">
        <v>106</v>
      </c>
      <c r="D18" s="20" t="s">
        <v>109</v>
      </c>
      <c r="E18" s="19" t="s">
        <v>110</v>
      </c>
      <c r="F18" s="19" t="s">
        <v>22</v>
      </c>
      <c r="G18" s="19" t="s">
        <v>38</v>
      </c>
      <c r="H18" s="19" t="s">
        <v>40</v>
      </c>
      <c r="I18" s="9">
        <v>76</v>
      </c>
      <c r="J18" s="3">
        <v>76</v>
      </c>
      <c r="K18" s="3">
        <v>0</v>
      </c>
      <c r="L18" s="3">
        <v>0</v>
      </c>
      <c r="M18" s="9">
        <v>12</v>
      </c>
      <c r="N18" s="3">
        <v>12</v>
      </c>
      <c r="O18" s="3">
        <v>0</v>
      </c>
      <c r="P18" s="3">
        <v>0</v>
      </c>
      <c r="Q18" s="110">
        <v>6</v>
      </c>
      <c r="R18" s="3">
        <v>72</v>
      </c>
      <c r="S18" s="109">
        <v>1.06</v>
      </c>
      <c r="T18" s="37">
        <f t="shared" si="0"/>
        <v>6.333333333333333</v>
      </c>
      <c r="U18" s="116" t="s">
        <v>174</v>
      </c>
    </row>
    <row r="19" spans="1:21" x14ac:dyDescent="0.25">
      <c r="A19" s="21" t="s">
        <v>118</v>
      </c>
      <c r="B19" s="22" t="s">
        <v>119</v>
      </c>
      <c r="C19" s="21" t="s">
        <v>120</v>
      </c>
      <c r="D19" s="22">
        <v>43548866</v>
      </c>
      <c r="E19" s="21" t="s">
        <v>129</v>
      </c>
      <c r="F19" s="21" t="s">
        <v>22</v>
      </c>
      <c r="G19" s="21" t="s">
        <v>35</v>
      </c>
      <c r="H19" s="21" t="s">
        <v>24</v>
      </c>
      <c r="I19" s="9">
        <v>113</v>
      </c>
      <c r="J19" s="3">
        <v>113</v>
      </c>
      <c r="K19" s="3">
        <v>0</v>
      </c>
      <c r="L19" s="3">
        <v>0</v>
      </c>
      <c r="M19" s="9">
        <v>8</v>
      </c>
      <c r="N19" s="3">
        <v>8</v>
      </c>
      <c r="O19" s="3">
        <v>0</v>
      </c>
      <c r="P19" s="3">
        <v>0</v>
      </c>
      <c r="Q19" s="110">
        <v>6</v>
      </c>
      <c r="R19" s="3">
        <v>48</v>
      </c>
      <c r="S19" s="109">
        <v>2.35</v>
      </c>
      <c r="T19" s="37">
        <f t="shared" si="0"/>
        <v>14.125</v>
      </c>
      <c r="U19" s="116" t="s">
        <v>174</v>
      </c>
    </row>
    <row r="20" spans="1:21" x14ac:dyDescent="0.25">
      <c r="A20" s="15" t="s">
        <v>118</v>
      </c>
      <c r="B20" s="16" t="s">
        <v>133</v>
      </c>
      <c r="C20" s="15" t="s">
        <v>134</v>
      </c>
      <c r="D20" s="16">
        <v>43963687</v>
      </c>
      <c r="E20" s="15" t="s">
        <v>144</v>
      </c>
      <c r="F20" s="15" t="s">
        <v>22</v>
      </c>
      <c r="G20" s="15" t="s">
        <v>23</v>
      </c>
      <c r="H20" s="15" t="s">
        <v>25</v>
      </c>
      <c r="I20" s="9">
        <v>97</v>
      </c>
      <c r="J20" s="3">
        <v>97</v>
      </c>
      <c r="K20" s="3">
        <v>0</v>
      </c>
      <c r="L20" s="3">
        <v>0</v>
      </c>
      <c r="M20" s="9">
        <v>10</v>
      </c>
      <c r="N20" s="3">
        <v>10</v>
      </c>
      <c r="O20" s="3">
        <v>0</v>
      </c>
      <c r="P20" s="3">
        <v>0</v>
      </c>
      <c r="Q20" s="110">
        <v>6</v>
      </c>
      <c r="R20" s="3">
        <v>60</v>
      </c>
      <c r="S20" s="109">
        <v>1.62</v>
      </c>
      <c r="T20" s="37">
        <f t="shared" si="0"/>
        <v>9.6999999999999993</v>
      </c>
      <c r="U20" s="116" t="s">
        <v>174</v>
      </c>
    </row>
    <row r="21" spans="1:21" x14ac:dyDescent="0.25">
      <c r="A21" s="15" t="s">
        <v>118</v>
      </c>
      <c r="B21" s="16" t="s">
        <v>133</v>
      </c>
      <c r="C21" s="15" t="s">
        <v>134</v>
      </c>
      <c r="D21" s="16">
        <v>43548866</v>
      </c>
      <c r="E21" s="15" t="s">
        <v>129</v>
      </c>
      <c r="F21" s="15" t="s">
        <v>22</v>
      </c>
      <c r="G21" s="15" t="s">
        <v>35</v>
      </c>
      <c r="H21" s="15" t="s">
        <v>25</v>
      </c>
      <c r="I21" s="9">
        <v>154</v>
      </c>
      <c r="J21" s="3">
        <v>154</v>
      </c>
      <c r="K21" s="3">
        <v>0</v>
      </c>
      <c r="L21" s="3">
        <v>0</v>
      </c>
      <c r="M21" s="9">
        <v>15</v>
      </c>
      <c r="N21" s="3">
        <v>15</v>
      </c>
      <c r="O21" s="3">
        <v>0</v>
      </c>
      <c r="P21" s="3">
        <v>0</v>
      </c>
      <c r="Q21" s="110">
        <v>6</v>
      </c>
      <c r="R21" s="3">
        <v>90</v>
      </c>
      <c r="S21" s="109">
        <v>1.71</v>
      </c>
      <c r="T21" s="37">
        <f t="shared" si="0"/>
        <v>10.266666666666667</v>
      </c>
      <c r="U21" s="116" t="s">
        <v>174</v>
      </c>
    </row>
    <row r="22" spans="1:21" x14ac:dyDescent="0.25">
      <c r="A22" s="177" t="s">
        <v>3</v>
      </c>
      <c r="B22" s="177"/>
      <c r="C22" s="177"/>
      <c r="D22" s="177" t="s">
        <v>4</v>
      </c>
      <c r="E22" s="177"/>
      <c r="F22" s="176"/>
      <c r="G22" s="176"/>
      <c r="H22" s="176"/>
      <c r="I22" s="176" t="s">
        <v>5</v>
      </c>
      <c r="J22" s="176"/>
      <c r="K22" s="176"/>
      <c r="L22" s="176"/>
      <c r="M22" s="176" t="s">
        <v>6</v>
      </c>
      <c r="N22" s="176"/>
      <c r="O22" s="176"/>
      <c r="P22" s="176"/>
      <c r="Q22" s="176" t="s">
        <v>7</v>
      </c>
      <c r="R22" s="176" t="s">
        <v>8</v>
      </c>
      <c r="S22" s="176" t="s">
        <v>9</v>
      </c>
      <c r="T22" s="185" t="s">
        <v>188</v>
      </c>
      <c r="U22" s="185" t="s">
        <v>200</v>
      </c>
    </row>
    <row r="23" spans="1:21" x14ac:dyDescent="0.25">
      <c r="A23" s="108" t="s">
        <v>10</v>
      </c>
      <c r="B23" s="108" t="s">
        <v>11</v>
      </c>
      <c r="C23" s="108" t="s">
        <v>12</v>
      </c>
      <c r="D23" s="108" t="s">
        <v>13</v>
      </c>
      <c r="E23" s="108" t="s">
        <v>14</v>
      </c>
      <c r="F23" s="108" t="s">
        <v>15</v>
      </c>
      <c r="G23" s="108" t="s">
        <v>16</v>
      </c>
      <c r="H23" s="108" t="s">
        <v>17</v>
      </c>
      <c r="I23" s="108" t="s">
        <v>18</v>
      </c>
      <c r="J23" s="108" t="s">
        <v>19</v>
      </c>
      <c r="K23" s="108" t="s">
        <v>20</v>
      </c>
      <c r="L23" s="108" t="s">
        <v>21</v>
      </c>
      <c r="M23" s="108" t="s">
        <v>18</v>
      </c>
      <c r="N23" s="108" t="s">
        <v>19</v>
      </c>
      <c r="O23" s="108" t="s">
        <v>20</v>
      </c>
      <c r="P23" s="108" t="s">
        <v>21</v>
      </c>
      <c r="Q23" s="177"/>
      <c r="R23" s="177"/>
      <c r="S23" s="177"/>
      <c r="T23" s="187"/>
      <c r="U23" s="186"/>
    </row>
    <row r="24" spans="1:21" x14ac:dyDescent="0.25">
      <c r="A24" s="10" t="s">
        <v>41</v>
      </c>
      <c r="B24" s="11" t="s">
        <v>43</v>
      </c>
      <c r="C24" s="10" t="s">
        <v>44</v>
      </c>
      <c r="D24" s="11">
        <v>42738425</v>
      </c>
      <c r="E24" s="10" t="s">
        <v>49</v>
      </c>
      <c r="F24" s="10" t="s">
        <v>22</v>
      </c>
      <c r="G24" s="10" t="s">
        <v>23</v>
      </c>
      <c r="H24" s="10" t="s">
        <v>25</v>
      </c>
      <c r="I24" s="9">
        <v>149</v>
      </c>
      <c r="J24" s="3">
        <v>96</v>
      </c>
      <c r="K24" s="3">
        <v>53</v>
      </c>
      <c r="L24" s="3">
        <v>0</v>
      </c>
      <c r="M24" s="9">
        <v>22</v>
      </c>
      <c r="N24" s="3">
        <v>14</v>
      </c>
      <c r="O24" s="3">
        <v>8</v>
      </c>
      <c r="P24" s="3">
        <v>0</v>
      </c>
      <c r="Q24" s="110">
        <v>6</v>
      </c>
      <c r="R24" s="3">
        <v>132</v>
      </c>
      <c r="S24" s="109">
        <v>1.1299999999999999</v>
      </c>
      <c r="T24" s="37">
        <f>I24/M24</f>
        <v>6.7727272727272725</v>
      </c>
      <c r="U24" s="116" t="s">
        <v>177</v>
      </c>
    </row>
    <row r="25" spans="1:21" x14ac:dyDescent="0.25">
      <c r="A25" s="10" t="s">
        <v>41</v>
      </c>
      <c r="B25" s="11" t="s">
        <v>43</v>
      </c>
      <c r="C25" s="10" t="s">
        <v>44</v>
      </c>
      <c r="D25" s="11">
        <v>70670116</v>
      </c>
      <c r="E25" s="10" t="s">
        <v>54</v>
      </c>
      <c r="F25" s="10" t="s">
        <v>22</v>
      </c>
      <c r="G25" s="10" t="s">
        <v>35</v>
      </c>
      <c r="H25" s="10" t="s">
        <v>24</v>
      </c>
      <c r="I25" s="9">
        <v>93</v>
      </c>
      <c r="J25" s="3">
        <v>53</v>
      </c>
      <c r="K25" s="3">
        <v>40</v>
      </c>
      <c r="L25" s="3">
        <v>0</v>
      </c>
      <c r="M25" s="9">
        <v>12</v>
      </c>
      <c r="N25" s="3">
        <v>8</v>
      </c>
      <c r="O25" s="3">
        <v>4</v>
      </c>
      <c r="P25" s="3">
        <v>0</v>
      </c>
      <c r="Q25" s="110">
        <v>6</v>
      </c>
      <c r="R25" s="3">
        <v>72</v>
      </c>
      <c r="S25" s="109">
        <v>1.29</v>
      </c>
      <c r="T25" s="37">
        <f t="shared" ref="T25:T36" si="1">I25/M25</f>
        <v>7.75</v>
      </c>
      <c r="U25" s="116" t="s">
        <v>177</v>
      </c>
    </row>
    <row r="26" spans="1:21" x14ac:dyDescent="0.25">
      <c r="A26" s="12" t="s">
        <v>60</v>
      </c>
      <c r="B26" s="13" t="s">
        <v>65</v>
      </c>
      <c r="C26" s="12" t="s">
        <v>66</v>
      </c>
      <c r="D26" s="13" t="s">
        <v>71</v>
      </c>
      <c r="E26" s="12" t="s">
        <v>72</v>
      </c>
      <c r="F26" s="12" t="s">
        <v>22</v>
      </c>
      <c r="G26" s="12" t="s">
        <v>23</v>
      </c>
      <c r="H26" s="12" t="s">
        <v>40</v>
      </c>
      <c r="I26" s="9">
        <v>54</v>
      </c>
      <c r="J26" s="3">
        <v>42</v>
      </c>
      <c r="K26" s="3">
        <v>12</v>
      </c>
      <c r="L26" s="3">
        <v>0</v>
      </c>
      <c r="M26" s="9">
        <v>10</v>
      </c>
      <c r="N26" s="3">
        <v>7</v>
      </c>
      <c r="O26" s="3">
        <v>3</v>
      </c>
      <c r="P26" s="3">
        <v>0</v>
      </c>
      <c r="Q26" s="110">
        <v>6</v>
      </c>
      <c r="R26" s="3">
        <v>60</v>
      </c>
      <c r="S26" s="109">
        <v>0.9</v>
      </c>
      <c r="T26" s="37">
        <f t="shared" si="1"/>
        <v>5.4</v>
      </c>
      <c r="U26" s="116" t="s">
        <v>177</v>
      </c>
    </row>
    <row r="27" spans="1:21" x14ac:dyDescent="0.25">
      <c r="A27" s="12" t="s">
        <v>60</v>
      </c>
      <c r="B27" s="13" t="s">
        <v>65</v>
      </c>
      <c r="C27" s="12" t="s">
        <v>66</v>
      </c>
      <c r="D27" s="13">
        <v>45538877</v>
      </c>
      <c r="E27" s="12" t="s">
        <v>63</v>
      </c>
      <c r="F27" s="12" t="s">
        <v>22</v>
      </c>
      <c r="G27" s="12" t="s">
        <v>23</v>
      </c>
      <c r="H27" s="12" t="s">
        <v>25</v>
      </c>
      <c r="I27" s="9">
        <v>174</v>
      </c>
      <c r="J27" s="3">
        <v>153</v>
      </c>
      <c r="K27" s="3">
        <v>21</v>
      </c>
      <c r="L27" s="3">
        <v>0</v>
      </c>
      <c r="M27" s="9">
        <v>23</v>
      </c>
      <c r="N27" s="3">
        <v>19</v>
      </c>
      <c r="O27" s="3">
        <v>4</v>
      </c>
      <c r="P27" s="3">
        <v>0</v>
      </c>
      <c r="Q27" s="110">
        <v>6</v>
      </c>
      <c r="R27" s="3">
        <v>138</v>
      </c>
      <c r="S27" s="109">
        <v>1.26</v>
      </c>
      <c r="T27" s="37">
        <f t="shared" si="1"/>
        <v>7.5652173913043477</v>
      </c>
      <c r="U27" s="116" t="s">
        <v>177</v>
      </c>
    </row>
    <row r="28" spans="1:21" x14ac:dyDescent="0.25">
      <c r="A28" s="12" t="s">
        <v>60</v>
      </c>
      <c r="B28" s="13" t="s">
        <v>65</v>
      </c>
      <c r="C28" s="12" t="s">
        <v>66</v>
      </c>
      <c r="D28" s="13">
        <v>10130128</v>
      </c>
      <c r="E28" s="12" t="s">
        <v>73</v>
      </c>
      <c r="F28" s="12" t="s">
        <v>22</v>
      </c>
      <c r="G28" s="12" t="s">
        <v>23</v>
      </c>
      <c r="H28" s="12" t="s">
        <v>25</v>
      </c>
      <c r="I28" s="9">
        <v>96</v>
      </c>
      <c r="J28" s="3">
        <v>55</v>
      </c>
      <c r="K28" s="3">
        <v>41</v>
      </c>
      <c r="L28" s="3">
        <v>0</v>
      </c>
      <c r="M28" s="9">
        <v>12</v>
      </c>
      <c r="N28" s="3">
        <v>7</v>
      </c>
      <c r="O28" s="3">
        <v>5</v>
      </c>
      <c r="P28" s="3">
        <v>0</v>
      </c>
      <c r="Q28" s="110">
        <v>6</v>
      </c>
      <c r="R28" s="3">
        <v>72</v>
      </c>
      <c r="S28" s="109">
        <v>1.33</v>
      </c>
      <c r="T28" s="37">
        <f t="shared" si="1"/>
        <v>8</v>
      </c>
      <c r="U28" s="116" t="s">
        <v>177</v>
      </c>
    </row>
    <row r="29" spans="1:21" x14ac:dyDescent="0.25">
      <c r="A29" s="17" t="s">
        <v>60</v>
      </c>
      <c r="B29" s="18" t="s">
        <v>83</v>
      </c>
      <c r="C29" s="17" t="s">
        <v>84</v>
      </c>
      <c r="D29" s="18" t="s">
        <v>90</v>
      </c>
      <c r="E29" s="17" t="s">
        <v>91</v>
      </c>
      <c r="F29" s="17" t="s">
        <v>22</v>
      </c>
      <c r="G29" s="17" t="s">
        <v>23</v>
      </c>
      <c r="H29" s="17" t="s">
        <v>25</v>
      </c>
      <c r="I29" s="9">
        <v>159</v>
      </c>
      <c r="J29" s="3">
        <v>84</v>
      </c>
      <c r="K29" s="3">
        <v>75</v>
      </c>
      <c r="L29" s="3">
        <v>0</v>
      </c>
      <c r="M29" s="9">
        <v>23</v>
      </c>
      <c r="N29" s="3">
        <v>10</v>
      </c>
      <c r="O29" s="3">
        <v>13</v>
      </c>
      <c r="P29" s="3">
        <v>0</v>
      </c>
      <c r="Q29" s="110">
        <v>6</v>
      </c>
      <c r="R29" s="3">
        <v>138</v>
      </c>
      <c r="S29" s="109">
        <v>1.1499999999999999</v>
      </c>
      <c r="T29" s="37">
        <f t="shared" si="1"/>
        <v>6.9130434782608692</v>
      </c>
      <c r="U29" s="116" t="s">
        <v>177</v>
      </c>
    </row>
    <row r="30" spans="1:21" x14ac:dyDescent="0.25">
      <c r="A30" s="17" t="s">
        <v>60</v>
      </c>
      <c r="B30" s="18" t="s">
        <v>83</v>
      </c>
      <c r="C30" s="17" t="s">
        <v>84</v>
      </c>
      <c r="D30" s="18">
        <v>45631540</v>
      </c>
      <c r="E30" s="17" t="s">
        <v>89</v>
      </c>
      <c r="F30" s="17" t="s">
        <v>22</v>
      </c>
      <c r="G30" s="17" t="s">
        <v>35</v>
      </c>
      <c r="H30" s="17" t="s">
        <v>25</v>
      </c>
      <c r="I30" s="9">
        <v>198</v>
      </c>
      <c r="J30" s="3">
        <v>130</v>
      </c>
      <c r="K30" s="3">
        <v>68</v>
      </c>
      <c r="L30" s="3">
        <v>0</v>
      </c>
      <c r="M30" s="9">
        <v>25</v>
      </c>
      <c r="N30" s="3">
        <v>16</v>
      </c>
      <c r="O30" s="3">
        <v>9</v>
      </c>
      <c r="P30" s="3">
        <v>0</v>
      </c>
      <c r="Q30" s="110">
        <v>6</v>
      </c>
      <c r="R30" s="3">
        <v>150</v>
      </c>
      <c r="S30" s="109">
        <v>1.32</v>
      </c>
      <c r="T30" s="37">
        <f t="shared" si="1"/>
        <v>7.92</v>
      </c>
      <c r="U30" s="116" t="s">
        <v>177</v>
      </c>
    </row>
    <row r="31" spans="1:21" x14ac:dyDescent="0.25">
      <c r="A31" s="17" t="s">
        <v>60</v>
      </c>
      <c r="B31" s="18" t="s">
        <v>83</v>
      </c>
      <c r="C31" s="17" t="s">
        <v>84</v>
      </c>
      <c r="D31" s="18">
        <v>43924652</v>
      </c>
      <c r="E31" s="17" t="s">
        <v>104</v>
      </c>
      <c r="F31" s="17" t="s">
        <v>22</v>
      </c>
      <c r="G31" s="17" t="s">
        <v>28</v>
      </c>
      <c r="H31" s="17" t="s">
        <v>25</v>
      </c>
      <c r="I31" s="9">
        <v>83</v>
      </c>
      <c r="J31" s="3">
        <v>59</v>
      </c>
      <c r="K31" s="3">
        <v>24</v>
      </c>
      <c r="L31" s="3">
        <v>0</v>
      </c>
      <c r="M31" s="9">
        <v>14</v>
      </c>
      <c r="N31" s="3">
        <v>10</v>
      </c>
      <c r="O31" s="3">
        <v>4</v>
      </c>
      <c r="P31" s="3">
        <v>0</v>
      </c>
      <c r="Q31" s="110">
        <v>6</v>
      </c>
      <c r="R31" s="3">
        <v>84</v>
      </c>
      <c r="S31" s="109">
        <v>0.99</v>
      </c>
      <c r="T31" s="37">
        <f t="shared" si="1"/>
        <v>5.9285714285714288</v>
      </c>
      <c r="U31" s="116" t="s">
        <v>177</v>
      </c>
    </row>
    <row r="32" spans="1:21" x14ac:dyDescent="0.25">
      <c r="A32" s="19" t="s">
        <v>60</v>
      </c>
      <c r="B32" s="20" t="s">
        <v>105</v>
      </c>
      <c r="C32" s="19" t="s">
        <v>106</v>
      </c>
      <c r="D32" s="20">
        <v>41930459</v>
      </c>
      <c r="E32" s="19" t="s">
        <v>114</v>
      </c>
      <c r="F32" s="19" t="s">
        <v>22</v>
      </c>
      <c r="G32" s="19" t="s">
        <v>35</v>
      </c>
      <c r="H32" s="19" t="s">
        <v>25</v>
      </c>
      <c r="I32" s="9">
        <v>92</v>
      </c>
      <c r="J32" s="3">
        <v>92</v>
      </c>
      <c r="K32" s="3">
        <v>0</v>
      </c>
      <c r="L32" s="3">
        <v>0</v>
      </c>
      <c r="M32" s="9">
        <v>19</v>
      </c>
      <c r="N32" s="3">
        <v>19</v>
      </c>
      <c r="O32" s="3">
        <v>0</v>
      </c>
      <c r="P32" s="3">
        <v>0</v>
      </c>
      <c r="Q32" s="110">
        <v>6</v>
      </c>
      <c r="R32" s="3">
        <v>114</v>
      </c>
      <c r="S32" s="109">
        <v>0.81</v>
      </c>
      <c r="T32" s="37">
        <f t="shared" si="1"/>
        <v>4.8421052631578947</v>
      </c>
      <c r="U32" s="116" t="s">
        <v>177</v>
      </c>
    </row>
    <row r="33" spans="1:21" x14ac:dyDescent="0.25">
      <c r="A33" s="19" t="s">
        <v>60</v>
      </c>
      <c r="B33" s="20" t="s">
        <v>105</v>
      </c>
      <c r="C33" s="19" t="s">
        <v>106</v>
      </c>
      <c r="D33" s="20" t="s">
        <v>109</v>
      </c>
      <c r="E33" s="19" t="s">
        <v>110</v>
      </c>
      <c r="F33" s="19" t="s">
        <v>22</v>
      </c>
      <c r="G33" s="19" t="s">
        <v>38</v>
      </c>
      <c r="H33" s="19" t="s">
        <v>40</v>
      </c>
      <c r="I33" s="9">
        <v>66</v>
      </c>
      <c r="J33" s="3">
        <v>66</v>
      </c>
      <c r="K33" s="3">
        <v>0</v>
      </c>
      <c r="L33" s="3">
        <v>0</v>
      </c>
      <c r="M33" s="9">
        <v>11</v>
      </c>
      <c r="N33" s="3">
        <v>11</v>
      </c>
      <c r="O33" s="3">
        <v>0</v>
      </c>
      <c r="P33" s="3">
        <v>0</v>
      </c>
      <c r="Q33" s="110">
        <v>6</v>
      </c>
      <c r="R33" s="3">
        <v>66</v>
      </c>
      <c r="S33" s="109">
        <v>1</v>
      </c>
      <c r="T33" s="37">
        <f t="shared" si="1"/>
        <v>6</v>
      </c>
      <c r="U33" s="116" t="s">
        <v>177</v>
      </c>
    </row>
    <row r="34" spans="1:21" x14ac:dyDescent="0.25">
      <c r="A34" s="21" t="s">
        <v>118</v>
      </c>
      <c r="B34" s="22" t="s">
        <v>119</v>
      </c>
      <c r="C34" s="21" t="s">
        <v>120</v>
      </c>
      <c r="D34" s="22">
        <v>43548866</v>
      </c>
      <c r="E34" s="21" t="s">
        <v>129</v>
      </c>
      <c r="F34" s="21" t="s">
        <v>22</v>
      </c>
      <c r="G34" s="21" t="s">
        <v>35</v>
      </c>
      <c r="H34" s="21" t="s">
        <v>24</v>
      </c>
      <c r="I34" s="9">
        <v>122</v>
      </c>
      <c r="J34" s="3">
        <v>122</v>
      </c>
      <c r="K34" s="3">
        <v>0</v>
      </c>
      <c r="L34" s="3">
        <v>0</v>
      </c>
      <c r="M34" s="9">
        <v>8</v>
      </c>
      <c r="N34" s="3">
        <v>8</v>
      </c>
      <c r="O34" s="3">
        <v>0</v>
      </c>
      <c r="P34" s="3">
        <v>0</v>
      </c>
      <c r="Q34" s="110">
        <v>6</v>
      </c>
      <c r="R34" s="3">
        <v>48</v>
      </c>
      <c r="S34" s="109">
        <v>2.54</v>
      </c>
      <c r="T34" s="37">
        <f t="shared" si="1"/>
        <v>15.25</v>
      </c>
      <c r="U34" s="116" t="s">
        <v>177</v>
      </c>
    </row>
    <row r="35" spans="1:21" x14ac:dyDescent="0.25">
      <c r="A35" s="15" t="s">
        <v>118</v>
      </c>
      <c r="B35" s="16" t="s">
        <v>133</v>
      </c>
      <c r="C35" s="15" t="s">
        <v>134</v>
      </c>
      <c r="D35" s="16">
        <v>43963687</v>
      </c>
      <c r="E35" s="15" t="s">
        <v>144</v>
      </c>
      <c r="F35" s="15" t="s">
        <v>22</v>
      </c>
      <c r="G35" s="15" t="s">
        <v>23</v>
      </c>
      <c r="H35" s="15" t="s">
        <v>25</v>
      </c>
      <c r="I35" s="9">
        <v>111</v>
      </c>
      <c r="J35" s="3">
        <v>111</v>
      </c>
      <c r="K35" s="3">
        <v>0</v>
      </c>
      <c r="L35" s="3">
        <v>0</v>
      </c>
      <c r="M35" s="9">
        <v>10</v>
      </c>
      <c r="N35" s="3">
        <v>10</v>
      </c>
      <c r="O35" s="3">
        <v>0</v>
      </c>
      <c r="P35" s="3">
        <v>0</v>
      </c>
      <c r="Q35" s="110">
        <v>6</v>
      </c>
      <c r="R35" s="3">
        <v>60</v>
      </c>
      <c r="S35" s="109">
        <v>1.85</v>
      </c>
      <c r="T35" s="37">
        <f t="shared" si="1"/>
        <v>11.1</v>
      </c>
      <c r="U35" s="116" t="s">
        <v>177</v>
      </c>
    </row>
    <row r="36" spans="1:21" x14ac:dyDescent="0.25">
      <c r="A36" s="15" t="s">
        <v>118</v>
      </c>
      <c r="B36" s="16" t="s">
        <v>133</v>
      </c>
      <c r="C36" s="15" t="s">
        <v>134</v>
      </c>
      <c r="D36" s="16">
        <v>43548866</v>
      </c>
      <c r="E36" s="15" t="s">
        <v>129</v>
      </c>
      <c r="F36" s="15" t="s">
        <v>22</v>
      </c>
      <c r="G36" s="15" t="s">
        <v>35</v>
      </c>
      <c r="H36" s="15" t="s">
        <v>25</v>
      </c>
      <c r="I36" s="9">
        <v>122</v>
      </c>
      <c r="J36" s="3">
        <v>122</v>
      </c>
      <c r="K36" s="3">
        <v>0</v>
      </c>
      <c r="L36" s="3">
        <v>0</v>
      </c>
      <c r="M36" s="9">
        <v>13</v>
      </c>
      <c r="N36" s="3">
        <v>13</v>
      </c>
      <c r="O36" s="3">
        <v>0</v>
      </c>
      <c r="P36" s="3">
        <v>0</v>
      </c>
      <c r="Q36" s="110">
        <v>6</v>
      </c>
      <c r="R36" s="3">
        <v>78</v>
      </c>
      <c r="S36" s="109">
        <v>1.56</v>
      </c>
      <c r="T36" s="37">
        <f t="shared" si="1"/>
        <v>9.384615384615385</v>
      </c>
      <c r="U36" s="116" t="s">
        <v>177</v>
      </c>
    </row>
    <row r="37" spans="1:21" x14ac:dyDescent="0.25">
      <c r="A37" s="177" t="s">
        <v>3</v>
      </c>
      <c r="B37" s="177"/>
      <c r="C37" s="177"/>
      <c r="D37" s="177" t="s">
        <v>4</v>
      </c>
      <c r="E37" s="177"/>
      <c r="F37" s="176"/>
      <c r="G37" s="176"/>
      <c r="H37" s="176"/>
      <c r="I37" s="176" t="s">
        <v>5</v>
      </c>
      <c r="J37" s="176"/>
      <c r="K37" s="176"/>
      <c r="L37" s="176"/>
      <c r="M37" s="176" t="s">
        <v>6</v>
      </c>
      <c r="N37" s="176"/>
      <c r="O37" s="176"/>
      <c r="P37" s="176"/>
      <c r="Q37" s="176" t="s">
        <v>202</v>
      </c>
      <c r="R37" s="176" t="s">
        <v>8</v>
      </c>
      <c r="S37" s="176" t="s">
        <v>9</v>
      </c>
      <c r="T37" s="185" t="s">
        <v>188</v>
      </c>
      <c r="U37" s="185" t="s">
        <v>200</v>
      </c>
    </row>
    <row r="38" spans="1:21" x14ac:dyDescent="0.25">
      <c r="A38" s="108" t="s">
        <v>10</v>
      </c>
      <c r="B38" s="108" t="s">
        <v>11</v>
      </c>
      <c r="C38" s="108" t="s">
        <v>12</v>
      </c>
      <c r="D38" s="108" t="s">
        <v>13</v>
      </c>
      <c r="E38" s="108" t="s">
        <v>14</v>
      </c>
      <c r="F38" s="108" t="s">
        <v>15</v>
      </c>
      <c r="G38" s="108" t="s">
        <v>16</v>
      </c>
      <c r="H38" s="108" t="s">
        <v>17</v>
      </c>
      <c r="I38" s="108" t="s">
        <v>18</v>
      </c>
      <c r="J38" s="108" t="s">
        <v>19</v>
      </c>
      <c r="K38" s="108" t="s">
        <v>20</v>
      </c>
      <c r="L38" s="108" t="s">
        <v>21</v>
      </c>
      <c r="M38" s="108" t="s">
        <v>18</v>
      </c>
      <c r="N38" s="108" t="s">
        <v>19</v>
      </c>
      <c r="O38" s="108" t="s">
        <v>20</v>
      </c>
      <c r="P38" s="108" t="s">
        <v>21</v>
      </c>
      <c r="Q38" s="177"/>
      <c r="R38" s="177"/>
      <c r="S38" s="177"/>
      <c r="T38" s="187"/>
      <c r="U38" s="186"/>
    </row>
    <row r="39" spans="1:21" x14ac:dyDescent="0.25">
      <c r="A39" s="114" t="s">
        <v>41</v>
      </c>
      <c r="B39" s="115" t="s">
        <v>43</v>
      </c>
      <c r="C39" s="114" t="s">
        <v>44</v>
      </c>
      <c r="D39" s="115">
        <v>42738425</v>
      </c>
      <c r="E39" s="114" t="s">
        <v>49</v>
      </c>
      <c r="F39" s="114" t="s">
        <v>22</v>
      </c>
      <c r="G39" s="114" t="s">
        <v>23</v>
      </c>
      <c r="H39" s="114" t="s">
        <v>25</v>
      </c>
      <c r="I39" s="9">
        <v>129</v>
      </c>
      <c r="J39" s="3">
        <v>102</v>
      </c>
      <c r="K39" s="3">
        <v>27</v>
      </c>
      <c r="L39" s="3">
        <v>0</v>
      </c>
      <c r="M39" s="9">
        <v>21</v>
      </c>
      <c r="N39" s="3">
        <v>15</v>
      </c>
      <c r="O39" s="3">
        <v>6</v>
      </c>
      <c r="P39" s="3">
        <v>0</v>
      </c>
      <c r="Q39" s="99">
        <v>6</v>
      </c>
      <c r="R39" s="3">
        <v>126</v>
      </c>
      <c r="S39" s="3">
        <v>1.02</v>
      </c>
      <c r="T39" s="37">
        <f t="shared" ref="T39:T52" si="2">I39/M39</f>
        <v>6.1428571428571432</v>
      </c>
      <c r="U39" s="116" t="s">
        <v>204</v>
      </c>
    </row>
    <row r="40" spans="1:21" x14ac:dyDescent="0.25">
      <c r="A40" s="114" t="s">
        <v>41</v>
      </c>
      <c r="B40" s="115" t="s">
        <v>43</v>
      </c>
      <c r="C40" s="114" t="s">
        <v>44</v>
      </c>
      <c r="D40" s="115">
        <v>70670116</v>
      </c>
      <c r="E40" s="114" t="s">
        <v>54</v>
      </c>
      <c r="F40" s="114" t="s">
        <v>22</v>
      </c>
      <c r="G40" s="114" t="s">
        <v>35</v>
      </c>
      <c r="H40" s="114" t="s">
        <v>24</v>
      </c>
      <c r="I40" s="9">
        <v>188</v>
      </c>
      <c r="J40" s="3">
        <v>104</v>
      </c>
      <c r="K40" s="3">
        <v>84</v>
      </c>
      <c r="L40" s="3">
        <v>0</v>
      </c>
      <c r="M40" s="9">
        <v>23</v>
      </c>
      <c r="N40" s="3">
        <v>14</v>
      </c>
      <c r="O40" s="3">
        <v>9</v>
      </c>
      <c r="P40" s="3">
        <v>0</v>
      </c>
      <c r="Q40" s="99">
        <v>6</v>
      </c>
      <c r="R40" s="3">
        <v>138</v>
      </c>
      <c r="S40" s="3">
        <v>1.36</v>
      </c>
      <c r="T40" s="37">
        <f t="shared" si="2"/>
        <v>8.1739130434782616</v>
      </c>
      <c r="U40" s="116" t="s">
        <v>204</v>
      </c>
    </row>
    <row r="41" spans="1:21" x14ac:dyDescent="0.25">
      <c r="A41" s="12" t="s">
        <v>60</v>
      </c>
      <c r="B41" s="13" t="s">
        <v>65</v>
      </c>
      <c r="C41" s="12" t="s">
        <v>66</v>
      </c>
      <c r="D41" s="13" t="s">
        <v>195</v>
      </c>
      <c r="E41" s="12" t="s">
        <v>196</v>
      </c>
      <c r="F41" s="12" t="s">
        <v>22</v>
      </c>
      <c r="G41" s="12" t="s">
        <v>23</v>
      </c>
      <c r="H41" s="12" t="s">
        <v>31</v>
      </c>
      <c r="I41" s="9">
        <v>12</v>
      </c>
      <c r="J41" s="3">
        <v>4</v>
      </c>
      <c r="K41" s="3">
        <v>8</v>
      </c>
      <c r="L41" s="3">
        <v>0</v>
      </c>
      <c r="M41" s="9">
        <v>6</v>
      </c>
      <c r="N41" s="3">
        <v>4</v>
      </c>
      <c r="O41" s="3">
        <v>2</v>
      </c>
      <c r="P41" s="3">
        <v>0</v>
      </c>
      <c r="Q41" s="99">
        <v>6</v>
      </c>
      <c r="R41" s="3">
        <v>36</v>
      </c>
      <c r="S41" s="3">
        <v>0.33</v>
      </c>
      <c r="T41" s="37">
        <f t="shared" si="2"/>
        <v>2</v>
      </c>
      <c r="U41" s="116" t="s">
        <v>204</v>
      </c>
    </row>
    <row r="42" spans="1:21" x14ac:dyDescent="0.25">
      <c r="A42" s="12" t="s">
        <v>60</v>
      </c>
      <c r="B42" s="13" t="s">
        <v>65</v>
      </c>
      <c r="C42" s="12" t="s">
        <v>66</v>
      </c>
      <c r="D42" s="13" t="s">
        <v>71</v>
      </c>
      <c r="E42" s="12" t="s">
        <v>72</v>
      </c>
      <c r="F42" s="12" t="s">
        <v>22</v>
      </c>
      <c r="G42" s="12" t="s">
        <v>23</v>
      </c>
      <c r="H42" s="12" t="s">
        <v>40</v>
      </c>
      <c r="I42" s="9">
        <v>50</v>
      </c>
      <c r="J42" s="3">
        <v>46</v>
      </c>
      <c r="K42" s="3">
        <v>4</v>
      </c>
      <c r="L42" s="3">
        <v>0</v>
      </c>
      <c r="M42" s="9">
        <v>10</v>
      </c>
      <c r="N42" s="3">
        <v>9</v>
      </c>
      <c r="O42" s="3">
        <v>1</v>
      </c>
      <c r="P42" s="3">
        <v>0</v>
      </c>
      <c r="Q42" s="99">
        <v>6</v>
      </c>
      <c r="R42" s="3">
        <v>60</v>
      </c>
      <c r="S42" s="3">
        <v>0.83</v>
      </c>
      <c r="T42" s="37">
        <f t="shared" si="2"/>
        <v>5</v>
      </c>
      <c r="U42" s="116" t="s">
        <v>204</v>
      </c>
    </row>
    <row r="43" spans="1:21" x14ac:dyDescent="0.25">
      <c r="A43" s="12" t="s">
        <v>60</v>
      </c>
      <c r="B43" s="13" t="s">
        <v>65</v>
      </c>
      <c r="C43" s="12" t="s">
        <v>66</v>
      </c>
      <c r="D43" s="13">
        <v>45538877</v>
      </c>
      <c r="E43" s="12" t="s">
        <v>63</v>
      </c>
      <c r="F43" s="12" t="s">
        <v>22</v>
      </c>
      <c r="G43" s="12" t="s">
        <v>23</v>
      </c>
      <c r="H43" s="12" t="s">
        <v>25</v>
      </c>
      <c r="I43" s="9">
        <v>109</v>
      </c>
      <c r="J43" s="3">
        <v>80</v>
      </c>
      <c r="K43" s="3">
        <v>29</v>
      </c>
      <c r="L43" s="3">
        <v>0</v>
      </c>
      <c r="M43" s="9">
        <v>17</v>
      </c>
      <c r="N43" s="3">
        <v>12</v>
      </c>
      <c r="O43" s="3">
        <v>5</v>
      </c>
      <c r="P43" s="3">
        <v>0</v>
      </c>
      <c r="Q43" s="99">
        <v>6</v>
      </c>
      <c r="R43" s="3">
        <v>102</v>
      </c>
      <c r="S43" s="3">
        <v>1.07</v>
      </c>
      <c r="T43" s="37">
        <f t="shared" si="2"/>
        <v>6.4117647058823533</v>
      </c>
      <c r="U43" s="116" t="s">
        <v>204</v>
      </c>
    </row>
    <row r="44" spans="1:21" x14ac:dyDescent="0.25">
      <c r="A44" s="12" t="s">
        <v>60</v>
      </c>
      <c r="B44" s="13" t="s">
        <v>65</v>
      </c>
      <c r="C44" s="12" t="s">
        <v>66</v>
      </c>
      <c r="D44" s="13">
        <v>10130128</v>
      </c>
      <c r="E44" s="12" t="s">
        <v>73</v>
      </c>
      <c r="F44" s="12" t="s">
        <v>22</v>
      </c>
      <c r="G44" s="12" t="s">
        <v>23</v>
      </c>
      <c r="H44" s="12" t="s">
        <v>25</v>
      </c>
      <c r="I44" s="9">
        <v>172</v>
      </c>
      <c r="J44" s="3">
        <v>123</v>
      </c>
      <c r="K44" s="3">
        <v>49</v>
      </c>
      <c r="L44" s="3">
        <v>0</v>
      </c>
      <c r="M44" s="9">
        <v>21</v>
      </c>
      <c r="N44" s="3">
        <v>14</v>
      </c>
      <c r="O44" s="3">
        <v>7</v>
      </c>
      <c r="P44" s="3">
        <v>0</v>
      </c>
      <c r="Q44" s="99">
        <v>6</v>
      </c>
      <c r="R44" s="3">
        <v>126</v>
      </c>
      <c r="S44" s="3">
        <v>1.37</v>
      </c>
      <c r="T44" s="37">
        <f t="shared" si="2"/>
        <v>8.1904761904761898</v>
      </c>
      <c r="U44" s="116" t="s">
        <v>204</v>
      </c>
    </row>
    <row r="45" spans="1:21" x14ac:dyDescent="0.25">
      <c r="A45" s="17" t="s">
        <v>60</v>
      </c>
      <c r="B45" s="18" t="s">
        <v>83</v>
      </c>
      <c r="C45" s="17" t="s">
        <v>84</v>
      </c>
      <c r="D45" s="18" t="s">
        <v>90</v>
      </c>
      <c r="E45" s="17" t="s">
        <v>91</v>
      </c>
      <c r="F45" s="17" t="s">
        <v>22</v>
      </c>
      <c r="G45" s="17" t="s">
        <v>23</v>
      </c>
      <c r="H45" s="17" t="s">
        <v>25</v>
      </c>
      <c r="I45" s="9">
        <v>133</v>
      </c>
      <c r="J45" s="3">
        <v>82</v>
      </c>
      <c r="K45" s="3">
        <v>51</v>
      </c>
      <c r="L45" s="3">
        <v>0</v>
      </c>
      <c r="M45" s="9">
        <v>22</v>
      </c>
      <c r="N45" s="3">
        <v>14</v>
      </c>
      <c r="O45" s="3">
        <v>8</v>
      </c>
      <c r="P45" s="3">
        <v>0</v>
      </c>
      <c r="Q45" s="99">
        <v>6</v>
      </c>
      <c r="R45" s="3">
        <v>132</v>
      </c>
      <c r="S45" s="3">
        <v>1.01</v>
      </c>
      <c r="T45" s="37">
        <f t="shared" si="2"/>
        <v>6.0454545454545459</v>
      </c>
      <c r="U45" s="116" t="s">
        <v>204</v>
      </c>
    </row>
    <row r="46" spans="1:21" x14ac:dyDescent="0.25">
      <c r="A46" s="17" t="s">
        <v>60</v>
      </c>
      <c r="B46" s="18" t="s">
        <v>83</v>
      </c>
      <c r="C46" s="17" t="s">
        <v>84</v>
      </c>
      <c r="D46" s="18">
        <v>45631540</v>
      </c>
      <c r="E46" s="17" t="s">
        <v>89</v>
      </c>
      <c r="F46" s="17" t="s">
        <v>22</v>
      </c>
      <c r="G46" s="17" t="s">
        <v>35</v>
      </c>
      <c r="H46" s="17" t="s">
        <v>25</v>
      </c>
      <c r="I46" s="9">
        <v>141</v>
      </c>
      <c r="J46" s="3">
        <v>83</v>
      </c>
      <c r="K46" s="3">
        <v>58</v>
      </c>
      <c r="L46" s="3">
        <v>0</v>
      </c>
      <c r="M46" s="9">
        <v>20</v>
      </c>
      <c r="N46" s="3">
        <v>11</v>
      </c>
      <c r="O46" s="3">
        <v>9</v>
      </c>
      <c r="P46" s="3">
        <v>0</v>
      </c>
      <c r="Q46" s="99">
        <v>6</v>
      </c>
      <c r="R46" s="3">
        <v>120</v>
      </c>
      <c r="S46" s="3">
        <v>1.18</v>
      </c>
      <c r="T46" s="37">
        <f t="shared" si="2"/>
        <v>7.05</v>
      </c>
      <c r="U46" s="116" t="s">
        <v>204</v>
      </c>
    </row>
    <row r="47" spans="1:21" x14ac:dyDescent="0.25">
      <c r="A47" s="17" t="s">
        <v>60</v>
      </c>
      <c r="B47" s="18" t="s">
        <v>83</v>
      </c>
      <c r="C47" s="17" t="s">
        <v>84</v>
      </c>
      <c r="D47" s="18">
        <v>43924652</v>
      </c>
      <c r="E47" s="17" t="s">
        <v>104</v>
      </c>
      <c r="F47" s="17" t="s">
        <v>22</v>
      </c>
      <c r="G47" s="17" t="s">
        <v>28</v>
      </c>
      <c r="H47" s="17" t="s">
        <v>25</v>
      </c>
      <c r="I47" s="9">
        <v>138</v>
      </c>
      <c r="J47" s="3">
        <v>111</v>
      </c>
      <c r="K47" s="3">
        <v>27</v>
      </c>
      <c r="L47" s="3">
        <v>0</v>
      </c>
      <c r="M47" s="9">
        <v>22</v>
      </c>
      <c r="N47" s="3">
        <v>18</v>
      </c>
      <c r="O47" s="3">
        <v>4</v>
      </c>
      <c r="P47" s="3">
        <v>0</v>
      </c>
      <c r="Q47" s="99">
        <v>6</v>
      </c>
      <c r="R47" s="3">
        <v>132</v>
      </c>
      <c r="S47" s="3">
        <v>1.05</v>
      </c>
      <c r="T47" s="37">
        <f t="shared" si="2"/>
        <v>6.2727272727272725</v>
      </c>
      <c r="U47" s="116" t="s">
        <v>204</v>
      </c>
    </row>
    <row r="48" spans="1:21" x14ac:dyDescent="0.25">
      <c r="A48" s="112" t="s">
        <v>60</v>
      </c>
      <c r="B48" s="113" t="s">
        <v>105</v>
      </c>
      <c r="C48" s="112" t="s">
        <v>106</v>
      </c>
      <c r="D48" s="113">
        <v>41930459</v>
      </c>
      <c r="E48" s="112" t="s">
        <v>114</v>
      </c>
      <c r="F48" s="112" t="s">
        <v>22</v>
      </c>
      <c r="G48" s="112" t="s">
        <v>35</v>
      </c>
      <c r="H48" s="112" t="s">
        <v>25</v>
      </c>
      <c r="I48" s="9">
        <v>110</v>
      </c>
      <c r="J48" s="3">
        <v>98</v>
      </c>
      <c r="K48" s="3">
        <v>12</v>
      </c>
      <c r="L48" s="3">
        <v>0</v>
      </c>
      <c r="M48" s="9">
        <v>22</v>
      </c>
      <c r="N48" s="3">
        <v>20</v>
      </c>
      <c r="O48" s="3">
        <v>2</v>
      </c>
      <c r="P48" s="3">
        <v>0</v>
      </c>
      <c r="Q48" s="99">
        <v>6</v>
      </c>
      <c r="R48" s="3">
        <v>132</v>
      </c>
      <c r="S48" s="3">
        <v>0.83</v>
      </c>
      <c r="T48" s="37">
        <f t="shared" si="2"/>
        <v>5</v>
      </c>
      <c r="U48" s="116" t="s">
        <v>204</v>
      </c>
    </row>
    <row r="49" spans="1:21" x14ac:dyDescent="0.25">
      <c r="A49" s="112" t="s">
        <v>60</v>
      </c>
      <c r="B49" s="113" t="s">
        <v>105</v>
      </c>
      <c r="C49" s="112" t="s">
        <v>106</v>
      </c>
      <c r="D49" s="113" t="s">
        <v>109</v>
      </c>
      <c r="E49" s="112" t="s">
        <v>110</v>
      </c>
      <c r="F49" s="112" t="s">
        <v>22</v>
      </c>
      <c r="G49" s="112" t="s">
        <v>38</v>
      </c>
      <c r="H49" s="112" t="s">
        <v>40</v>
      </c>
      <c r="I49" s="9">
        <v>53</v>
      </c>
      <c r="J49" s="3">
        <v>42</v>
      </c>
      <c r="K49" s="3">
        <v>11</v>
      </c>
      <c r="L49" s="3">
        <v>0</v>
      </c>
      <c r="M49" s="9">
        <v>13</v>
      </c>
      <c r="N49" s="3">
        <v>11</v>
      </c>
      <c r="O49" s="3">
        <v>2</v>
      </c>
      <c r="P49" s="3">
        <v>0</v>
      </c>
      <c r="Q49" s="99">
        <v>6</v>
      </c>
      <c r="R49" s="3">
        <v>78</v>
      </c>
      <c r="S49" s="3">
        <v>0.68</v>
      </c>
      <c r="T49" s="37">
        <f t="shared" si="2"/>
        <v>4.0769230769230766</v>
      </c>
      <c r="U49" s="116" t="s">
        <v>204</v>
      </c>
    </row>
    <row r="50" spans="1:21" x14ac:dyDescent="0.25">
      <c r="A50" s="21" t="s">
        <v>118</v>
      </c>
      <c r="B50" s="22" t="s">
        <v>119</v>
      </c>
      <c r="C50" s="21" t="s">
        <v>120</v>
      </c>
      <c r="D50" s="22">
        <v>43548866</v>
      </c>
      <c r="E50" s="21" t="s">
        <v>129</v>
      </c>
      <c r="F50" s="21" t="s">
        <v>22</v>
      </c>
      <c r="G50" s="21" t="s">
        <v>35</v>
      </c>
      <c r="H50" s="21" t="s">
        <v>24</v>
      </c>
      <c r="I50" s="9">
        <v>75</v>
      </c>
      <c r="J50" s="3">
        <v>75</v>
      </c>
      <c r="K50" s="3">
        <v>0</v>
      </c>
      <c r="L50" s="3">
        <v>0</v>
      </c>
      <c r="M50" s="9">
        <v>4</v>
      </c>
      <c r="N50" s="3">
        <v>4</v>
      </c>
      <c r="O50" s="3">
        <v>0</v>
      </c>
      <c r="P50" s="3">
        <v>0</v>
      </c>
      <c r="Q50" s="99">
        <v>6</v>
      </c>
      <c r="R50" s="3">
        <v>24</v>
      </c>
      <c r="S50" s="3">
        <v>3.13</v>
      </c>
      <c r="T50" s="37">
        <f t="shared" si="2"/>
        <v>18.75</v>
      </c>
      <c r="U50" s="116" t="s">
        <v>204</v>
      </c>
    </row>
    <row r="51" spans="1:21" x14ac:dyDescent="0.25">
      <c r="A51" s="15" t="s">
        <v>118</v>
      </c>
      <c r="B51" s="16" t="s">
        <v>133</v>
      </c>
      <c r="C51" s="15" t="s">
        <v>134</v>
      </c>
      <c r="D51" s="16">
        <v>43963687</v>
      </c>
      <c r="E51" s="15" t="s">
        <v>144</v>
      </c>
      <c r="F51" s="15" t="s">
        <v>22</v>
      </c>
      <c r="G51" s="15" t="s">
        <v>23</v>
      </c>
      <c r="H51" s="15" t="s">
        <v>25</v>
      </c>
      <c r="I51" s="9">
        <v>70</v>
      </c>
      <c r="J51" s="3">
        <v>70</v>
      </c>
      <c r="K51" s="3">
        <v>0</v>
      </c>
      <c r="L51" s="3">
        <v>0</v>
      </c>
      <c r="M51" s="9">
        <v>8</v>
      </c>
      <c r="N51" s="3">
        <v>8</v>
      </c>
      <c r="O51" s="3">
        <v>0</v>
      </c>
      <c r="P51" s="3">
        <v>0</v>
      </c>
      <c r="Q51" s="99">
        <v>6</v>
      </c>
      <c r="R51" s="3">
        <v>48</v>
      </c>
      <c r="S51" s="3">
        <v>1.46</v>
      </c>
      <c r="T51" s="37">
        <f t="shared" si="2"/>
        <v>8.75</v>
      </c>
      <c r="U51" s="116" t="s">
        <v>204</v>
      </c>
    </row>
    <row r="52" spans="1:21" x14ac:dyDescent="0.25">
      <c r="A52" s="15" t="s">
        <v>118</v>
      </c>
      <c r="B52" s="16" t="s">
        <v>133</v>
      </c>
      <c r="C52" s="15" t="s">
        <v>134</v>
      </c>
      <c r="D52" s="16">
        <v>43548866</v>
      </c>
      <c r="E52" s="15" t="s">
        <v>129</v>
      </c>
      <c r="F52" s="15" t="s">
        <v>22</v>
      </c>
      <c r="G52" s="15" t="s">
        <v>35</v>
      </c>
      <c r="H52" s="15" t="s">
        <v>25</v>
      </c>
      <c r="I52" s="9">
        <v>177</v>
      </c>
      <c r="J52" s="3">
        <v>177</v>
      </c>
      <c r="K52" s="3">
        <v>0</v>
      </c>
      <c r="L52" s="3">
        <v>0</v>
      </c>
      <c r="M52" s="9">
        <v>18</v>
      </c>
      <c r="N52" s="3">
        <v>18</v>
      </c>
      <c r="O52" s="3">
        <v>0</v>
      </c>
      <c r="P52" s="3">
        <v>0</v>
      </c>
      <c r="Q52" s="99">
        <v>6</v>
      </c>
      <c r="R52" s="3">
        <v>108</v>
      </c>
      <c r="S52" s="3">
        <v>1.64</v>
      </c>
      <c r="T52" s="37">
        <f t="shared" si="2"/>
        <v>9.8333333333333339</v>
      </c>
      <c r="U52" s="116" t="s">
        <v>204</v>
      </c>
    </row>
    <row r="53" spans="1:21" x14ac:dyDescent="0.25">
      <c r="A53" s="177" t="s">
        <v>3</v>
      </c>
      <c r="B53" s="177"/>
      <c r="C53" s="177"/>
      <c r="D53" s="177" t="s">
        <v>4</v>
      </c>
      <c r="E53" s="177"/>
      <c r="F53" s="176"/>
      <c r="G53" s="176"/>
      <c r="H53" s="176"/>
      <c r="I53" s="176" t="s">
        <v>5</v>
      </c>
      <c r="J53" s="176"/>
      <c r="K53" s="176"/>
      <c r="L53" s="176"/>
      <c r="M53" s="176" t="s">
        <v>6</v>
      </c>
      <c r="N53" s="176"/>
      <c r="O53" s="176"/>
      <c r="P53" s="176"/>
      <c r="Q53" s="176" t="s">
        <v>202</v>
      </c>
      <c r="R53" s="176" t="s">
        <v>8</v>
      </c>
      <c r="S53" s="176" t="s">
        <v>9</v>
      </c>
      <c r="T53" s="185" t="s">
        <v>188</v>
      </c>
      <c r="U53" s="185" t="s">
        <v>200</v>
      </c>
    </row>
    <row r="54" spans="1:21" x14ac:dyDescent="0.25">
      <c r="A54" s="111" t="s">
        <v>10</v>
      </c>
      <c r="B54" s="111" t="s">
        <v>11</v>
      </c>
      <c r="C54" s="111" t="s">
        <v>12</v>
      </c>
      <c r="D54" s="111" t="s">
        <v>13</v>
      </c>
      <c r="E54" s="111" t="s">
        <v>14</v>
      </c>
      <c r="F54" s="111" t="s">
        <v>15</v>
      </c>
      <c r="G54" s="111" t="s">
        <v>16</v>
      </c>
      <c r="H54" s="111" t="s">
        <v>17</v>
      </c>
      <c r="I54" s="111" t="s">
        <v>18</v>
      </c>
      <c r="J54" s="111" t="s">
        <v>19</v>
      </c>
      <c r="K54" s="111" t="s">
        <v>20</v>
      </c>
      <c r="L54" s="111" t="s">
        <v>21</v>
      </c>
      <c r="M54" s="111" t="s">
        <v>18</v>
      </c>
      <c r="N54" s="111" t="s">
        <v>19</v>
      </c>
      <c r="O54" s="111" t="s">
        <v>20</v>
      </c>
      <c r="P54" s="111" t="s">
        <v>21</v>
      </c>
      <c r="Q54" s="177"/>
      <c r="R54" s="177"/>
      <c r="S54" s="177"/>
      <c r="T54" s="187"/>
      <c r="U54" s="186"/>
    </row>
    <row r="55" spans="1:21" x14ac:dyDescent="0.25">
      <c r="A55" s="114" t="s">
        <v>41</v>
      </c>
      <c r="B55" s="115" t="s">
        <v>43</v>
      </c>
      <c r="C55" s="114" t="s">
        <v>44</v>
      </c>
      <c r="D55" s="115">
        <v>42738425</v>
      </c>
      <c r="E55" s="114" t="s">
        <v>49</v>
      </c>
      <c r="F55" s="114" t="s">
        <v>22</v>
      </c>
      <c r="G55" s="114" t="s">
        <v>23</v>
      </c>
      <c r="H55" s="114" t="s">
        <v>25</v>
      </c>
      <c r="I55" s="9">
        <v>167</v>
      </c>
      <c r="J55" s="3">
        <v>91</v>
      </c>
      <c r="K55" s="3">
        <v>76</v>
      </c>
      <c r="L55" s="3">
        <v>0</v>
      </c>
      <c r="M55" s="9">
        <v>24</v>
      </c>
      <c r="N55" s="3">
        <v>11</v>
      </c>
      <c r="O55" s="3">
        <v>13</v>
      </c>
      <c r="P55" s="3">
        <v>0</v>
      </c>
      <c r="Q55" s="99">
        <v>6</v>
      </c>
      <c r="R55" s="3">
        <v>144</v>
      </c>
      <c r="S55" s="3">
        <v>1.1599999999999999</v>
      </c>
      <c r="T55" s="37">
        <f t="shared" ref="T55:T67" si="3">I55/M55</f>
        <v>6.958333333333333</v>
      </c>
      <c r="U55" s="116" t="s">
        <v>214</v>
      </c>
    </row>
    <row r="56" spans="1:21" x14ac:dyDescent="0.25">
      <c r="A56" s="114" t="s">
        <v>41</v>
      </c>
      <c r="B56" s="115" t="s">
        <v>43</v>
      </c>
      <c r="C56" s="114" t="s">
        <v>44</v>
      </c>
      <c r="D56" s="115">
        <v>70670116</v>
      </c>
      <c r="E56" s="114" t="s">
        <v>54</v>
      </c>
      <c r="F56" s="114" t="s">
        <v>22</v>
      </c>
      <c r="G56" s="114" t="s">
        <v>35</v>
      </c>
      <c r="H56" s="114" t="s">
        <v>24</v>
      </c>
      <c r="I56" s="9">
        <v>119</v>
      </c>
      <c r="J56" s="3">
        <v>74</v>
      </c>
      <c r="K56" s="3">
        <v>45</v>
      </c>
      <c r="L56" s="3">
        <v>0</v>
      </c>
      <c r="M56" s="9">
        <v>12</v>
      </c>
      <c r="N56" s="3">
        <v>9</v>
      </c>
      <c r="O56" s="3">
        <v>3</v>
      </c>
      <c r="P56" s="3">
        <v>0</v>
      </c>
      <c r="Q56" s="99">
        <v>6</v>
      </c>
      <c r="R56" s="3">
        <v>72</v>
      </c>
      <c r="S56" s="3">
        <v>1.65</v>
      </c>
      <c r="T56" s="37">
        <f t="shared" si="3"/>
        <v>9.9166666666666661</v>
      </c>
      <c r="U56" s="116" t="s">
        <v>214</v>
      </c>
    </row>
    <row r="57" spans="1:21" x14ac:dyDescent="0.25">
      <c r="A57" s="12" t="s">
        <v>60</v>
      </c>
      <c r="B57" s="13" t="s">
        <v>65</v>
      </c>
      <c r="C57" s="12" t="s">
        <v>66</v>
      </c>
      <c r="D57" s="13" t="s">
        <v>195</v>
      </c>
      <c r="E57" s="12" t="s">
        <v>196</v>
      </c>
      <c r="F57" s="12" t="s">
        <v>22</v>
      </c>
      <c r="G57" s="12" t="s">
        <v>23</v>
      </c>
      <c r="H57" s="12" t="s">
        <v>31</v>
      </c>
      <c r="I57" s="9">
        <v>13</v>
      </c>
      <c r="J57" s="3">
        <v>13</v>
      </c>
      <c r="K57" s="3">
        <v>0</v>
      </c>
      <c r="L57" s="3">
        <v>0</v>
      </c>
      <c r="M57" s="9">
        <v>6</v>
      </c>
      <c r="N57" s="3">
        <v>6</v>
      </c>
      <c r="O57" s="3">
        <v>0</v>
      </c>
      <c r="P57" s="3">
        <v>0</v>
      </c>
      <c r="Q57" s="99">
        <v>6</v>
      </c>
      <c r="R57" s="3">
        <v>36</v>
      </c>
      <c r="S57" s="3">
        <v>0.36</v>
      </c>
      <c r="T57" s="37">
        <f t="shared" si="3"/>
        <v>2.1666666666666665</v>
      </c>
      <c r="U57" s="116" t="s">
        <v>214</v>
      </c>
    </row>
    <row r="58" spans="1:21" x14ac:dyDescent="0.25">
      <c r="A58" s="12" t="s">
        <v>60</v>
      </c>
      <c r="B58" s="13" t="s">
        <v>65</v>
      </c>
      <c r="C58" s="12" t="s">
        <v>66</v>
      </c>
      <c r="D58" s="13" t="s">
        <v>71</v>
      </c>
      <c r="E58" s="12" t="s">
        <v>72</v>
      </c>
      <c r="F58" s="12" t="s">
        <v>22</v>
      </c>
      <c r="G58" s="12" t="s">
        <v>23</v>
      </c>
      <c r="H58" s="12" t="s">
        <v>40</v>
      </c>
      <c r="I58" s="9">
        <v>41</v>
      </c>
      <c r="J58" s="3">
        <v>41</v>
      </c>
      <c r="K58" s="3">
        <v>0</v>
      </c>
      <c r="L58" s="3">
        <v>0</v>
      </c>
      <c r="M58" s="9">
        <v>10</v>
      </c>
      <c r="N58" s="3">
        <v>10</v>
      </c>
      <c r="O58" s="3">
        <v>0</v>
      </c>
      <c r="P58" s="3">
        <v>0</v>
      </c>
      <c r="Q58" s="99">
        <v>6</v>
      </c>
      <c r="R58" s="3">
        <v>60</v>
      </c>
      <c r="S58" s="3">
        <v>0.68</v>
      </c>
      <c r="T58" s="37">
        <f t="shared" si="3"/>
        <v>4.0999999999999996</v>
      </c>
      <c r="U58" s="116" t="s">
        <v>214</v>
      </c>
    </row>
    <row r="59" spans="1:21" x14ac:dyDescent="0.25">
      <c r="A59" s="12" t="s">
        <v>60</v>
      </c>
      <c r="B59" s="13" t="s">
        <v>65</v>
      </c>
      <c r="C59" s="12" t="s">
        <v>66</v>
      </c>
      <c r="D59" s="13">
        <v>45538877</v>
      </c>
      <c r="E59" s="12" t="s">
        <v>63</v>
      </c>
      <c r="F59" s="12" t="s">
        <v>22</v>
      </c>
      <c r="G59" s="12" t="s">
        <v>23</v>
      </c>
      <c r="H59" s="12" t="s">
        <v>25</v>
      </c>
      <c r="I59" s="9">
        <v>119</v>
      </c>
      <c r="J59" s="3">
        <v>82</v>
      </c>
      <c r="K59" s="3">
        <v>37</v>
      </c>
      <c r="L59" s="3">
        <v>0</v>
      </c>
      <c r="M59" s="9">
        <v>23</v>
      </c>
      <c r="N59" s="3">
        <v>14</v>
      </c>
      <c r="O59" s="3">
        <v>9</v>
      </c>
      <c r="P59" s="3">
        <v>0</v>
      </c>
      <c r="Q59" s="99">
        <v>6</v>
      </c>
      <c r="R59" s="3">
        <v>138</v>
      </c>
      <c r="S59" s="3">
        <v>0.86</v>
      </c>
      <c r="T59" s="37">
        <f t="shared" si="3"/>
        <v>5.1739130434782608</v>
      </c>
      <c r="U59" s="116" t="s">
        <v>214</v>
      </c>
    </row>
    <row r="60" spans="1:21" x14ac:dyDescent="0.25">
      <c r="A60" s="12" t="s">
        <v>60</v>
      </c>
      <c r="B60" s="13" t="s">
        <v>65</v>
      </c>
      <c r="C60" s="12" t="s">
        <v>66</v>
      </c>
      <c r="D60" s="13">
        <v>10130128</v>
      </c>
      <c r="E60" s="12" t="s">
        <v>73</v>
      </c>
      <c r="F60" s="12" t="s">
        <v>22</v>
      </c>
      <c r="G60" s="12" t="s">
        <v>23</v>
      </c>
      <c r="H60" s="12" t="s">
        <v>25</v>
      </c>
      <c r="I60" s="9">
        <v>172</v>
      </c>
      <c r="J60" s="3">
        <v>131</v>
      </c>
      <c r="K60" s="3">
        <v>41</v>
      </c>
      <c r="L60" s="3">
        <v>0</v>
      </c>
      <c r="M60" s="9">
        <v>24</v>
      </c>
      <c r="N60" s="3">
        <v>17</v>
      </c>
      <c r="O60" s="3">
        <v>7</v>
      </c>
      <c r="P60" s="3">
        <v>0</v>
      </c>
      <c r="Q60" s="99">
        <v>6</v>
      </c>
      <c r="R60" s="3">
        <v>144</v>
      </c>
      <c r="S60" s="3">
        <v>1.19</v>
      </c>
      <c r="T60" s="37">
        <f t="shared" si="3"/>
        <v>7.166666666666667</v>
      </c>
      <c r="U60" s="116" t="s">
        <v>214</v>
      </c>
    </row>
    <row r="61" spans="1:21" x14ac:dyDescent="0.25">
      <c r="A61" s="17" t="s">
        <v>60</v>
      </c>
      <c r="B61" s="18" t="s">
        <v>83</v>
      </c>
      <c r="C61" s="17" t="s">
        <v>84</v>
      </c>
      <c r="D61" s="18" t="s">
        <v>90</v>
      </c>
      <c r="E61" s="17" t="s">
        <v>91</v>
      </c>
      <c r="F61" s="17" t="s">
        <v>22</v>
      </c>
      <c r="G61" s="17" t="s">
        <v>23</v>
      </c>
      <c r="H61" s="17" t="s">
        <v>25</v>
      </c>
      <c r="I61" s="9">
        <v>114</v>
      </c>
      <c r="J61" s="3">
        <v>69</v>
      </c>
      <c r="K61" s="3">
        <v>45</v>
      </c>
      <c r="L61" s="3">
        <v>0</v>
      </c>
      <c r="M61" s="9">
        <v>23</v>
      </c>
      <c r="N61" s="3">
        <v>14</v>
      </c>
      <c r="O61" s="3">
        <v>9</v>
      </c>
      <c r="P61" s="3">
        <v>0</v>
      </c>
      <c r="Q61" s="99">
        <v>6</v>
      </c>
      <c r="R61" s="3">
        <v>138</v>
      </c>
      <c r="S61" s="3">
        <v>0.83</v>
      </c>
      <c r="T61" s="37">
        <f t="shared" si="3"/>
        <v>4.9565217391304346</v>
      </c>
      <c r="U61" s="116" t="s">
        <v>214</v>
      </c>
    </row>
    <row r="62" spans="1:21" x14ac:dyDescent="0.25">
      <c r="A62" s="17" t="s">
        <v>60</v>
      </c>
      <c r="B62" s="18" t="s">
        <v>83</v>
      </c>
      <c r="C62" s="17" t="s">
        <v>84</v>
      </c>
      <c r="D62" s="18">
        <v>45631540</v>
      </c>
      <c r="E62" s="17" t="s">
        <v>89</v>
      </c>
      <c r="F62" s="17" t="s">
        <v>22</v>
      </c>
      <c r="G62" s="17" t="s">
        <v>35</v>
      </c>
      <c r="H62" s="17" t="s">
        <v>25</v>
      </c>
      <c r="I62" s="9">
        <v>184</v>
      </c>
      <c r="J62" s="3">
        <v>121</v>
      </c>
      <c r="K62" s="3">
        <v>63</v>
      </c>
      <c r="L62" s="3">
        <v>0</v>
      </c>
      <c r="M62" s="9">
        <v>24</v>
      </c>
      <c r="N62" s="3">
        <v>14</v>
      </c>
      <c r="O62" s="3">
        <v>10</v>
      </c>
      <c r="P62" s="3">
        <v>0</v>
      </c>
      <c r="Q62" s="99">
        <v>6</v>
      </c>
      <c r="R62" s="3">
        <v>144</v>
      </c>
      <c r="S62" s="3">
        <v>1.28</v>
      </c>
      <c r="T62" s="37">
        <f t="shared" si="3"/>
        <v>7.666666666666667</v>
      </c>
      <c r="U62" s="116" t="s">
        <v>214</v>
      </c>
    </row>
    <row r="63" spans="1:21" x14ac:dyDescent="0.25">
      <c r="A63" s="17" t="s">
        <v>60</v>
      </c>
      <c r="B63" s="18" t="s">
        <v>83</v>
      </c>
      <c r="C63" s="17" t="s">
        <v>84</v>
      </c>
      <c r="D63" s="18">
        <v>43924652</v>
      </c>
      <c r="E63" s="17" t="s">
        <v>104</v>
      </c>
      <c r="F63" s="17" t="s">
        <v>22</v>
      </c>
      <c r="G63" s="17" t="s">
        <v>28</v>
      </c>
      <c r="H63" s="17" t="s">
        <v>25</v>
      </c>
      <c r="I63" s="9">
        <v>157</v>
      </c>
      <c r="J63" s="3">
        <v>100</v>
      </c>
      <c r="K63" s="3">
        <v>57</v>
      </c>
      <c r="L63" s="3">
        <v>0</v>
      </c>
      <c r="M63" s="9">
        <v>23</v>
      </c>
      <c r="N63" s="3">
        <v>15</v>
      </c>
      <c r="O63" s="3">
        <v>8</v>
      </c>
      <c r="P63" s="3">
        <v>0</v>
      </c>
      <c r="Q63" s="99">
        <v>6</v>
      </c>
      <c r="R63" s="3">
        <v>138</v>
      </c>
      <c r="S63" s="3">
        <v>1.1399999999999999</v>
      </c>
      <c r="T63" s="37">
        <f t="shared" si="3"/>
        <v>6.8260869565217392</v>
      </c>
      <c r="U63" s="116" t="s">
        <v>214</v>
      </c>
    </row>
    <row r="64" spans="1:21" x14ac:dyDescent="0.25">
      <c r="A64" s="112" t="s">
        <v>60</v>
      </c>
      <c r="B64" s="113" t="s">
        <v>105</v>
      </c>
      <c r="C64" s="112" t="s">
        <v>106</v>
      </c>
      <c r="D64" s="113">
        <v>41930459</v>
      </c>
      <c r="E64" s="112" t="s">
        <v>114</v>
      </c>
      <c r="F64" s="112" t="s">
        <v>22</v>
      </c>
      <c r="G64" s="112" t="s">
        <v>35</v>
      </c>
      <c r="H64" s="112" t="s">
        <v>25</v>
      </c>
      <c r="I64" s="9">
        <v>121</v>
      </c>
      <c r="J64" s="3">
        <v>106</v>
      </c>
      <c r="K64" s="3">
        <v>15</v>
      </c>
      <c r="L64" s="3">
        <v>0</v>
      </c>
      <c r="M64" s="9">
        <v>24</v>
      </c>
      <c r="N64" s="3">
        <v>22</v>
      </c>
      <c r="O64" s="3">
        <v>2</v>
      </c>
      <c r="P64" s="3">
        <v>0</v>
      </c>
      <c r="Q64" s="99">
        <v>6</v>
      </c>
      <c r="R64" s="3">
        <v>144</v>
      </c>
      <c r="S64" s="3">
        <v>0.84</v>
      </c>
      <c r="T64" s="37">
        <f t="shared" si="3"/>
        <v>5.041666666666667</v>
      </c>
      <c r="U64" s="116" t="s">
        <v>214</v>
      </c>
    </row>
    <row r="65" spans="1:21" x14ac:dyDescent="0.25">
      <c r="A65" s="112" t="s">
        <v>60</v>
      </c>
      <c r="B65" s="113" t="s">
        <v>105</v>
      </c>
      <c r="C65" s="112" t="s">
        <v>106</v>
      </c>
      <c r="D65" s="113" t="s">
        <v>109</v>
      </c>
      <c r="E65" s="112" t="s">
        <v>110</v>
      </c>
      <c r="F65" s="112" t="s">
        <v>22</v>
      </c>
      <c r="G65" s="112" t="s">
        <v>38</v>
      </c>
      <c r="H65" s="112" t="s">
        <v>40</v>
      </c>
      <c r="I65" s="9">
        <v>70</v>
      </c>
      <c r="J65" s="3">
        <v>17</v>
      </c>
      <c r="K65" s="3">
        <v>53</v>
      </c>
      <c r="L65" s="3">
        <v>0</v>
      </c>
      <c r="M65" s="9">
        <v>14</v>
      </c>
      <c r="N65" s="3">
        <v>4</v>
      </c>
      <c r="O65" s="3">
        <v>10</v>
      </c>
      <c r="P65" s="3">
        <v>0</v>
      </c>
      <c r="Q65" s="99">
        <v>6</v>
      </c>
      <c r="R65" s="3">
        <v>84</v>
      </c>
      <c r="S65" s="3">
        <v>0.83</v>
      </c>
      <c r="T65" s="37">
        <f t="shared" si="3"/>
        <v>5</v>
      </c>
      <c r="U65" s="116" t="s">
        <v>214</v>
      </c>
    </row>
    <row r="66" spans="1:21" x14ac:dyDescent="0.25">
      <c r="A66" s="21" t="s">
        <v>118</v>
      </c>
      <c r="B66" s="22" t="s">
        <v>133</v>
      </c>
      <c r="C66" s="21" t="s">
        <v>134</v>
      </c>
      <c r="D66" s="22">
        <v>43963687</v>
      </c>
      <c r="E66" s="21" t="s">
        <v>144</v>
      </c>
      <c r="F66" s="21" t="s">
        <v>22</v>
      </c>
      <c r="G66" s="21" t="s">
        <v>23</v>
      </c>
      <c r="H66" s="21" t="s">
        <v>25</v>
      </c>
      <c r="I66" s="9">
        <v>74</v>
      </c>
      <c r="J66" s="3">
        <v>74</v>
      </c>
      <c r="K66" s="3">
        <v>0</v>
      </c>
      <c r="L66" s="3">
        <v>0</v>
      </c>
      <c r="M66" s="9">
        <v>11</v>
      </c>
      <c r="N66" s="3">
        <v>11</v>
      </c>
      <c r="O66" s="3">
        <v>0</v>
      </c>
      <c r="P66" s="3">
        <v>0</v>
      </c>
      <c r="Q66" s="99">
        <v>6</v>
      </c>
      <c r="R66" s="3">
        <v>66</v>
      </c>
      <c r="S66" s="3">
        <v>1.1200000000000001</v>
      </c>
      <c r="T66" s="37">
        <f t="shared" si="3"/>
        <v>6.7272727272727275</v>
      </c>
      <c r="U66" s="116" t="s">
        <v>214</v>
      </c>
    </row>
    <row r="67" spans="1:21" x14ac:dyDescent="0.25">
      <c r="A67" s="21" t="s">
        <v>118</v>
      </c>
      <c r="B67" s="22" t="s">
        <v>133</v>
      </c>
      <c r="C67" s="21" t="s">
        <v>134</v>
      </c>
      <c r="D67" s="22">
        <v>43548866</v>
      </c>
      <c r="E67" s="21" t="s">
        <v>129</v>
      </c>
      <c r="F67" s="21" t="s">
        <v>22</v>
      </c>
      <c r="G67" s="21" t="s">
        <v>35</v>
      </c>
      <c r="H67" s="21" t="s">
        <v>25</v>
      </c>
      <c r="I67" s="9">
        <v>242</v>
      </c>
      <c r="J67" s="3">
        <v>242</v>
      </c>
      <c r="K67" s="3">
        <v>0</v>
      </c>
      <c r="L67" s="3">
        <v>0</v>
      </c>
      <c r="M67" s="9">
        <v>23</v>
      </c>
      <c r="N67" s="3">
        <v>23</v>
      </c>
      <c r="O67" s="3">
        <v>0</v>
      </c>
      <c r="P67" s="3">
        <v>0</v>
      </c>
      <c r="Q67" s="99">
        <v>6</v>
      </c>
      <c r="R67" s="3">
        <v>138</v>
      </c>
      <c r="S67" s="3">
        <v>1.75</v>
      </c>
      <c r="T67" s="37">
        <f t="shared" si="3"/>
        <v>10.521739130434783</v>
      </c>
      <c r="U67" s="116" t="s">
        <v>214</v>
      </c>
    </row>
    <row r="68" spans="1:21" x14ac:dyDescent="0.25">
      <c r="A68" s="177" t="s">
        <v>3</v>
      </c>
      <c r="B68" s="177"/>
      <c r="C68" s="177"/>
      <c r="D68" s="177" t="s">
        <v>4</v>
      </c>
      <c r="E68" s="177"/>
      <c r="F68" s="176"/>
      <c r="G68" s="176"/>
      <c r="H68" s="176"/>
      <c r="I68" s="176" t="s">
        <v>5</v>
      </c>
      <c r="J68" s="176"/>
      <c r="K68" s="176"/>
      <c r="L68" s="176"/>
      <c r="M68" s="176" t="s">
        <v>6</v>
      </c>
      <c r="N68" s="176"/>
      <c r="O68" s="176"/>
      <c r="P68" s="176"/>
      <c r="Q68" s="176" t="s">
        <v>202</v>
      </c>
      <c r="R68" s="176" t="s">
        <v>8</v>
      </c>
      <c r="S68" s="176" t="s">
        <v>9</v>
      </c>
      <c r="T68" s="185" t="s">
        <v>188</v>
      </c>
      <c r="U68" s="185" t="s">
        <v>200</v>
      </c>
    </row>
    <row r="69" spans="1:21" x14ac:dyDescent="0.25">
      <c r="A69" s="135" t="s">
        <v>10</v>
      </c>
      <c r="B69" s="135" t="s">
        <v>11</v>
      </c>
      <c r="C69" s="135" t="s">
        <v>12</v>
      </c>
      <c r="D69" s="135" t="s">
        <v>13</v>
      </c>
      <c r="E69" s="135" t="s">
        <v>14</v>
      </c>
      <c r="F69" s="135" t="s">
        <v>15</v>
      </c>
      <c r="G69" s="135" t="s">
        <v>16</v>
      </c>
      <c r="H69" s="135" t="s">
        <v>17</v>
      </c>
      <c r="I69" s="135" t="s">
        <v>18</v>
      </c>
      <c r="J69" s="135" t="s">
        <v>19</v>
      </c>
      <c r="K69" s="135" t="s">
        <v>20</v>
      </c>
      <c r="L69" s="135" t="s">
        <v>21</v>
      </c>
      <c r="M69" s="135" t="s">
        <v>18</v>
      </c>
      <c r="N69" s="135" t="s">
        <v>19</v>
      </c>
      <c r="O69" s="135" t="s">
        <v>20</v>
      </c>
      <c r="P69" s="135" t="s">
        <v>21</v>
      </c>
      <c r="Q69" s="177"/>
      <c r="R69" s="177"/>
      <c r="S69" s="177"/>
      <c r="T69" s="187"/>
      <c r="U69" s="186"/>
    </row>
    <row r="70" spans="1:21" x14ac:dyDescent="0.25">
      <c r="A70" s="114" t="s">
        <v>41</v>
      </c>
      <c r="B70" s="115" t="s">
        <v>43</v>
      </c>
      <c r="C70" s="114" t="s">
        <v>44</v>
      </c>
      <c r="D70" s="115">
        <v>42738425</v>
      </c>
      <c r="E70" s="114" t="s">
        <v>49</v>
      </c>
      <c r="F70" s="114" t="s">
        <v>22</v>
      </c>
      <c r="G70" s="114" t="s">
        <v>23</v>
      </c>
      <c r="H70" s="114" t="s">
        <v>25</v>
      </c>
      <c r="I70" s="9">
        <v>113</v>
      </c>
      <c r="J70" s="3">
        <v>50</v>
      </c>
      <c r="K70" s="3">
        <v>63</v>
      </c>
      <c r="L70" s="3">
        <v>0</v>
      </c>
      <c r="M70" s="9">
        <v>17</v>
      </c>
      <c r="N70" s="3">
        <v>8</v>
      </c>
      <c r="O70" s="3">
        <v>9</v>
      </c>
      <c r="P70" s="3">
        <v>0</v>
      </c>
      <c r="Q70" s="99">
        <v>6</v>
      </c>
      <c r="R70" s="3">
        <v>102</v>
      </c>
      <c r="S70" s="3">
        <v>1.1100000000000001</v>
      </c>
      <c r="T70" s="37">
        <f t="shared" ref="T70:T80" si="4">I70/M70</f>
        <v>6.6470588235294121</v>
      </c>
      <c r="U70" s="116" t="s">
        <v>220</v>
      </c>
    </row>
    <row r="71" spans="1:21" x14ac:dyDescent="0.25">
      <c r="A71" s="114" t="s">
        <v>41</v>
      </c>
      <c r="B71" s="115" t="s">
        <v>43</v>
      </c>
      <c r="C71" s="114" t="s">
        <v>44</v>
      </c>
      <c r="D71" s="115">
        <v>70670116</v>
      </c>
      <c r="E71" s="114" t="s">
        <v>54</v>
      </c>
      <c r="F71" s="114" t="s">
        <v>22</v>
      </c>
      <c r="G71" s="114" t="s">
        <v>35</v>
      </c>
      <c r="H71" s="114" t="s">
        <v>24</v>
      </c>
      <c r="I71" s="9">
        <v>139</v>
      </c>
      <c r="J71" s="3">
        <v>81</v>
      </c>
      <c r="K71" s="3">
        <v>58</v>
      </c>
      <c r="L71" s="3">
        <v>0</v>
      </c>
      <c r="M71" s="9">
        <v>16</v>
      </c>
      <c r="N71" s="3">
        <v>10</v>
      </c>
      <c r="O71" s="3">
        <v>6</v>
      </c>
      <c r="P71" s="3">
        <v>0</v>
      </c>
      <c r="Q71" s="99">
        <v>6</v>
      </c>
      <c r="R71" s="3">
        <v>96</v>
      </c>
      <c r="S71" s="3">
        <v>1.45</v>
      </c>
      <c r="T71" s="37">
        <f t="shared" si="4"/>
        <v>8.6875</v>
      </c>
      <c r="U71" s="116" t="s">
        <v>220</v>
      </c>
    </row>
    <row r="72" spans="1:21" x14ac:dyDescent="0.25">
      <c r="A72" s="12" t="s">
        <v>60</v>
      </c>
      <c r="B72" s="13" t="s">
        <v>65</v>
      </c>
      <c r="C72" s="12" t="s">
        <v>66</v>
      </c>
      <c r="D72" s="13" t="s">
        <v>195</v>
      </c>
      <c r="E72" s="12" t="s">
        <v>196</v>
      </c>
      <c r="F72" s="12" t="s">
        <v>22</v>
      </c>
      <c r="G72" s="12" t="s">
        <v>23</v>
      </c>
      <c r="H72" s="12" t="s">
        <v>31</v>
      </c>
      <c r="I72" s="9">
        <v>99</v>
      </c>
      <c r="J72" s="3">
        <v>73</v>
      </c>
      <c r="K72" s="3">
        <v>26</v>
      </c>
      <c r="L72" s="3">
        <v>0</v>
      </c>
      <c r="M72" s="9">
        <v>16</v>
      </c>
      <c r="N72" s="3">
        <v>12</v>
      </c>
      <c r="O72" s="3">
        <v>4</v>
      </c>
      <c r="P72" s="3">
        <v>0</v>
      </c>
      <c r="Q72" s="99">
        <v>6</v>
      </c>
      <c r="R72" s="3">
        <v>96</v>
      </c>
      <c r="S72" s="3">
        <v>1.03</v>
      </c>
      <c r="T72" s="37">
        <f t="shared" si="4"/>
        <v>6.1875</v>
      </c>
      <c r="U72" s="116" t="s">
        <v>220</v>
      </c>
    </row>
    <row r="73" spans="1:21" x14ac:dyDescent="0.25">
      <c r="A73" s="12" t="s">
        <v>60</v>
      </c>
      <c r="B73" s="13" t="s">
        <v>65</v>
      </c>
      <c r="C73" s="12" t="s">
        <v>66</v>
      </c>
      <c r="D73" s="13">
        <v>45538877</v>
      </c>
      <c r="E73" s="12" t="s">
        <v>63</v>
      </c>
      <c r="F73" s="12" t="s">
        <v>22</v>
      </c>
      <c r="G73" s="12" t="s">
        <v>23</v>
      </c>
      <c r="H73" s="12" t="s">
        <v>25</v>
      </c>
      <c r="I73" s="9">
        <v>146</v>
      </c>
      <c r="J73" s="3">
        <v>111</v>
      </c>
      <c r="K73" s="3">
        <v>35</v>
      </c>
      <c r="L73" s="3">
        <v>0</v>
      </c>
      <c r="M73" s="9">
        <v>25</v>
      </c>
      <c r="N73" s="3">
        <v>16</v>
      </c>
      <c r="O73" s="3">
        <v>9</v>
      </c>
      <c r="P73" s="3">
        <v>0</v>
      </c>
      <c r="Q73" s="99">
        <v>6</v>
      </c>
      <c r="R73" s="3">
        <v>150</v>
      </c>
      <c r="S73" s="3">
        <v>0.97</v>
      </c>
      <c r="T73" s="37">
        <f t="shared" si="4"/>
        <v>5.84</v>
      </c>
      <c r="U73" s="116" t="s">
        <v>220</v>
      </c>
    </row>
    <row r="74" spans="1:21" x14ac:dyDescent="0.25">
      <c r="A74" s="12" t="s">
        <v>60</v>
      </c>
      <c r="B74" s="13" t="s">
        <v>65</v>
      </c>
      <c r="C74" s="12" t="s">
        <v>66</v>
      </c>
      <c r="D74" s="13">
        <v>10130128</v>
      </c>
      <c r="E74" s="12" t="s">
        <v>73</v>
      </c>
      <c r="F74" s="12" t="s">
        <v>22</v>
      </c>
      <c r="G74" s="12" t="s">
        <v>23</v>
      </c>
      <c r="H74" s="12" t="s">
        <v>25</v>
      </c>
      <c r="I74" s="9">
        <v>188</v>
      </c>
      <c r="J74" s="3">
        <v>134</v>
      </c>
      <c r="K74" s="3">
        <v>54</v>
      </c>
      <c r="L74" s="3">
        <v>0</v>
      </c>
      <c r="M74" s="9">
        <v>25</v>
      </c>
      <c r="N74" s="3">
        <v>15</v>
      </c>
      <c r="O74" s="3">
        <v>10</v>
      </c>
      <c r="P74" s="3">
        <v>0</v>
      </c>
      <c r="Q74" s="99">
        <v>6</v>
      </c>
      <c r="R74" s="3">
        <v>150</v>
      </c>
      <c r="S74" s="3">
        <v>1.25</v>
      </c>
      <c r="T74" s="37">
        <f t="shared" si="4"/>
        <v>7.52</v>
      </c>
      <c r="U74" s="116" t="s">
        <v>220</v>
      </c>
    </row>
    <row r="75" spans="1:21" x14ac:dyDescent="0.25">
      <c r="A75" s="17" t="s">
        <v>60</v>
      </c>
      <c r="B75" s="18" t="s">
        <v>83</v>
      </c>
      <c r="C75" s="17" t="s">
        <v>84</v>
      </c>
      <c r="D75" s="18" t="s">
        <v>90</v>
      </c>
      <c r="E75" s="17" t="s">
        <v>91</v>
      </c>
      <c r="F75" s="17" t="s">
        <v>22</v>
      </c>
      <c r="G75" s="17" t="s">
        <v>23</v>
      </c>
      <c r="H75" s="17" t="s">
        <v>25</v>
      </c>
      <c r="I75" s="9">
        <v>96</v>
      </c>
      <c r="J75" s="3">
        <v>59</v>
      </c>
      <c r="K75" s="3">
        <v>37</v>
      </c>
      <c r="L75" s="3">
        <v>0</v>
      </c>
      <c r="M75" s="9">
        <v>21</v>
      </c>
      <c r="N75" s="3">
        <v>13</v>
      </c>
      <c r="O75" s="3">
        <v>8</v>
      </c>
      <c r="P75" s="3">
        <v>0</v>
      </c>
      <c r="Q75" s="99">
        <v>6</v>
      </c>
      <c r="R75" s="3">
        <v>126</v>
      </c>
      <c r="S75" s="3">
        <v>0.76</v>
      </c>
      <c r="T75" s="37">
        <f t="shared" si="4"/>
        <v>4.5714285714285712</v>
      </c>
      <c r="U75" s="116" t="s">
        <v>220</v>
      </c>
    </row>
    <row r="76" spans="1:21" x14ac:dyDescent="0.25">
      <c r="A76" s="17" t="s">
        <v>60</v>
      </c>
      <c r="B76" s="18" t="s">
        <v>83</v>
      </c>
      <c r="C76" s="17" t="s">
        <v>84</v>
      </c>
      <c r="D76" s="18">
        <v>45631540</v>
      </c>
      <c r="E76" s="17" t="s">
        <v>89</v>
      </c>
      <c r="F76" s="17" t="s">
        <v>22</v>
      </c>
      <c r="G76" s="17" t="s">
        <v>35</v>
      </c>
      <c r="H76" s="17" t="s">
        <v>25</v>
      </c>
      <c r="I76" s="9">
        <v>184</v>
      </c>
      <c r="J76" s="3">
        <v>127</v>
      </c>
      <c r="K76" s="3">
        <v>57</v>
      </c>
      <c r="L76" s="3">
        <v>0</v>
      </c>
      <c r="M76" s="9">
        <v>24</v>
      </c>
      <c r="N76" s="3">
        <v>15</v>
      </c>
      <c r="O76" s="3">
        <v>9</v>
      </c>
      <c r="P76" s="3">
        <v>0</v>
      </c>
      <c r="Q76" s="99">
        <v>6</v>
      </c>
      <c r="R76" s="3">
        <v>144</v>
      </c>
      <c r="S76" s="3">
        <v>1.28</v>
      </c>
      <c r="T76" s="37">
        <f t="shared" si="4"/>
        <v>7.666666666666667</v>
      </c>
      <c r="U76" s="116" t="s">
        <v>220</v>
      </c>
    </row>
    <row r="77" spans="1:21" x14ac:dyDescent="0.25">
      <c r="A77" s="17" t="s">
        <v>60</v>
      </c>
      <c r="B77" s="18" t="s">
        <v>83</v>
      </c>
      <c r="C77" s="17" t="s">
        <v>84</v>
      </c>
      <c r="D77" s="18">
        <v>43924652</v>
      </c>
      <c r="E77" s="17" t="s">
        <v>104</v>
      </c>
      <c r="F77" s="17" t="s">
        <v>22</v>
      </c>
      <c r="G77" s="17" t="s">
        <v>28</v>
      </c>
      <c r="H77" s="17" t="s">
        <v>25</v>
      </c>
      <c r="I77" s="9">
        <v>132</v>
      </c>
      <c r="J77" s="3">
        <v>69</v>
      </c>
      <c r="K77" s="3">
        <v>63</v>
      </c>
      <c r="L77" s="3">
        <v>0</v>
      </c>
      <c r="M77" s="9">
        <v>21</v>
      </c>
      <c r="N77" s="3">
        <v>11</v>
      </c>
      <c r="O77" s="3">
        <v>10</v>
      </c>
      <c r="P77" s="3">
        <v>0</v>
      </c>
      <c r="Q77" s="99">
        <v>6</v>
      </c>
      <c r="R77" s="3">
        <v>126</v>
      </c>
      <c r="S77" s="3">
        <v>1.05</v>
      </c>
      <c r="T77" s="37">
        <f t="shared" si="4"/>
        <v>6.2857142857142856</v>
      </c>
      <c r="U77" s="116" t="s">
        <v>220</v>
      </c>
    </row>
    <row r="78" spans="1:21" x14ac:dyDescent="0.25">
      <c r="A78" s="112" t="s">
        <v>60</v>
      </c>
      <c r="B78" s="113" t="s">
        <v>105</v>
      </c>
      <c r="C78" s="112" t="s">
        <v>106</v>
      </c>
      <c r="D78" s="113">
        <v>41930459</v>
      </c>
      <c r="E78" s="112" t="s">
        <v>114</v>
      </c>
      <c r="F78" s="112" t="s">
        <v>22</v>
      </c>
      <c r="G78" s="112" t="s">
        <v>35</v>
      </c>
      <c r="H78" s="112" t="s">
        <v>25</v>
      </c>
      <c r="I78" s="9">
        <v>59</v>
      </c>
      <c r="J78" s="3">
        <v>53</v>
      </c>
      <c r="K78" s="3">
        <v>6</v>
      </c>
      <c r="L78" s="3">
        <v>0</v>
      </c>
      <c r="M78" s="9">
        <v>12</v>
      </c>
      <c r="N78" s="3">
        <v>10</v>
      </c>
      <c r="O78" s="3">
        <v>2</v>
      </c>
      <c r="P78" s="3">
        <v>0</v>
      </c>
      <c r="Q78" s="99">
        <v>6</v>
      </c>
      <c r="R78" s="3">
        <v>72</v>
      </c>
      <c r="S78" s="3">
        <v>0.82</v>
      </c>
      <c r="T78" s="37">
        <f t="shared" si="4"/>
        <v>4.916666666666667</v>
      </c>
      <c r="U78" s="116" t="s">
        <v>220</v>
      </c>
    </row>
    <row r="79" spans="1:21" x14ac:dyDescent="0.25">
      <c r="A79" s="112" t="s">
        <v>60</v>
      </c>
      <c r="B79" s="113" t="s">
        <v>105</v>
      </c>
      <c r="C79" s="112" t="s">
        <v>106</v>
      </c>
      <c r="D79" s="113" t="s">
        <v>211</v>
      </c>
      <c r="E79" s="112" t="s">
        <v>212</v>
      </c>
      <c r="F79" s="112" t="s">
        <v>22</v>
      </c>
      <c r="G79" s="112" t="s">
        <v>35</v>
      </c>
      <c r="H79" s="112" t="s">
        <v>31</v>
      </c>
      <c r="I79" s="9">
        <v>22</v>
      </c>
      <c r="J79" s="3">
        <v>22</v>
      </c>
      <c r="K79" s="3">
        <v>0</v>
      </c>
      <c r="L79" s="3">
        <v>0</v>
      </c>
      <c r="M79" s="9">
        <v>3</v>
      </c>
      <c r="N79" s="3">
        <v>3</v>
      </c>
      <c r="O79" s="3">
        <v>0</v>
      </c>
      <c r="P79" s="3">
        <v>0</v>
      </c>
      <c r="Q79" s="99">
        <v>6</v>
      </c>
      <c r="R79" s="3">
        <v>18</v>
      </c>
      <c r="S79" s="3">
        <v>1.22</v>
      </c>
      <c r="T79" s="37">
        <f t="shared" si="4"/>
        <v>7.333333333333333</v>
      </c>
      <c r="U79" s="116" t="s">
        <v>220</v>
      </c>
    </row>
    <row r="80" spans="1:21" x14ac:dyDescent="0.25">
      <c r="A80" s="21" t="s">
        <v>118</v>
      </c>
      <c r="B80" s="22" t="s">
        <v>133</v>
      </c>
      <c r="C80" s="21" t="s">
        <v>134</v>
      </c>
      <c r="D80" s="22">
        <v>43548866</v>
      </c>
      <c r="E80" s="21" t="s">
        <v>129</v>
      </c>
      <c r="F80" s="21" t="s">
        <v>22</v>
      </c>
      <c r="G80" s="21" t="s">
        <v>35</v>
      </c>
      <c r="H80" s="21" t="s">
        <v>25</v>
      </c>
      <c r="I80" s="9">
        <v>218</v>
      </c>
      <c r="J80" s="3">
        <v>218</v>
      </c>
      <c r="K80" s="3">
        <v>0</v>
      </c>
      <c r="L80" s="3">
        <v>0</v>
      </c>
      <c r="M80" s="9">
        <v>22</v>
      </c>
      <c r="N80" s="3">
        <v>22</v>
      </c>
      <c r="O80" s="3">
        <v>0</v>
      </c>
      <c r="P80" s="3">
        <v>0</v>
      </c>
      <c r="Q80" s="99">
        <v>6</v>
      </c>
      <c r="R80" s="3">
        <v>132</v>
      </c>
      <c r="S80" s="3">
        <v>1.65</v>
      </c>
      <c r="T80" s="37">
        <f t="shared" si="4"/>
        <v>9.9090909090909083</v>
      </c>
      <c r="U80" s="116" t="s">
        <v>220</v>
      </c>
    </row>
    <row r="81" spans="1:21" x14ac:dyDescent="0.25">
      <c r="A81" s="177" t="s">
        <v>3</v>
      </c>
      <c r="B81" s="177"/>
      <c r="C81" s="177"/>
      <c r="D81" s="177" t="s">
        <v>4</v>
      </c>
      <c r="E81" s="177"/>
      <c r="F81" s="176"/>
      <c r="G81" s="176"/>
      <c r="H81" s="176"/>
      <c r="I81" s="176" t="s">
        <v>5</v>
      </c>
      <c r="J81" s="176"/>
      <c r="K81" s="176"/>
      <c r="L81" s="176"/>
      <c r="M81" s="176" t="s">
        <v>6</v>
      </c>
      <c r="N81" s="176"/>
      <c r="O81" s="176"/>
      <c r="P81" s="176"/>
      <c r="Q81" s="176" t="s">
        <v>202</v>
      </c>
      <c r="R81" s="176" t="s">
        <v>8</v>
      </c>
      <c r="S81" s="176" t="s">
        <v>9</v>
      </c>
      <c r="T81" s="185" t="s">
        <v>188</v>
      </c>
      <c r="U81" s="185" t="s">
        <v>200</v>
      </c>
    </row>
    <row r="82" spans="1:21" x14ac:dyDescent="0.25">
      <c r="A82" s="135" t="s">
        <v>10</v>
      </c>
      <c r="B82" s="135" t="s">
        <v>11</v>
      </c>
      <c r="C82" s="135" t="s">
        <v>12</v>
      </c>
      <c r="D82" s="135" t="s">
        <v>13</v>
      </c>
      <c r="E82" s="135" t="s">
        <v>14</v>
      </c>
      <c r="F82" s="135" t="s">
        <v>15</v>
      </c>
      <c r="G82" s="135" t="s">
        <v>16</v>
      </c>
      <c r="H82" s="135" t="s">
        <v>17</v>
      </c>
      <c r="I82" s="135" t="s">
        <v>18</v>
      </c>
      <c r="J82" s="135" t="s">
        <v>19</v>
      </c>
      <c r="K82" s="135" t="s">
        <v>20</v>
      </c>
      <c r="L82" s="135" t="s">
        <v>21</v>
      </c>
      <c r="M82" s="135" t="s">
        <v>18</v>
      </c>
      <c r="N82" s="135" t="s">
        <v>19</v>
      </c>
      <c r="O82" s="135" t="s">
        <v>20</v>
      </c>
      <c r="P82" s="135" t="s">
        <v>21</v>
      </c>
      <c r="Q82" s="177"/>
      <c r="R82" s="177"/>
      <c r="S82" s="177"/>
      <c r="T82" s="187"/>
      <c r="U82" s="186"/>
    </row>
    <row r="83" spans="1:21" x14ac:dyDescent="0.25">
      <c r="A83" s="114" t="s">
        <v>41</v>
      </c>
      <c r="B83" s="115" t="s">
        <v>43</v>
      </c>
      <c r="C83" s="114" t="s">
        <v>44</v>
      </c>
      <c r="D83" s="115">
        <v>42738425</v>
      </c>
      <c r="E83" s="114" t="s">
        <v>49</v>
      </c>
      <c r="F83" s="114" t="s">
        <v>22</v>
      </c>
      <c r="G83" s="114" t="s">
        <v>23</v>
      </c>
      <c r="H83" s="114" t="s">
        <v>25</v>
      </c>
      <c r="I83" s="9">
        <v>112</v>
      </c>
      <c r="J83" s="3">
        <v>57</v>
      </c>
      <c r="K83" s="3">
        <v>55</v>
      </c>
      <c r="L83" s="3">
        <v>0</v>
      </c>
      <c r="M83" s="9">
        <v>12</v>
      </c>
      <c r="N83" s="3">
        <v>6</v>
      </c>
      <c r="O83" s="3">
        <v>6</v>
      </c>
      <c r="P83" s="3">
        <v>0</v>
      </c>
      <c r="Q83" s="99">
        <v>6</v>
      </c>
      <c r="R83" s="3">
        <v>72</v>
      </c>
      <c r="S83" s="3">
        <v>1.56</v>
      </c>
      <c r="T83" s="37">
        <f t="shared" ref="T83:T93" si="5">I83/M83</f>
        <v>9.3333333333333339</v>
      </c>
      <c r="U83" s="139" t="s">
        <v>179</v>
      </c>
    </row>
    <row r="84" spans="1:21" x14ac:dyDescent="0.25">
      <c r="A84" s="114" t="s">
        <v>41</v>
      </c>
      <c r="B84" s="115" t="s">
        <v>43</v>
      </c>
      <c r="C84" s="114" t="s">
        <v>44</v>
      </c>
      <c r="D84" s="115">
        <v>70670116</v>
      </c>
      <c r="E84" s="114" t="s">
        <v>54</v>
      </c>
      <c r="F84" s="114" t="s">
        <v>22</v>
      </c>
      <c r="G84" s="114" t="s">
        <v>35</v>
      </c>
      <c r="H84" s="114" t="s">
        <v>24</v>
      </c>
      <c r="I84" s="9">
        <v>224</v>
      </c>
      <c r="J84" s="3">
        <v>147</v>
      </c>
      <c r="K84" s="3">
        <v>77</v>
      </c>
      <c r="L84" s="3">
        <v>0</v>
      </c>
      <c r="M84" s="9">
        <v>23</v>
      </c>
      <c r="N84" s="3">
        <v>16</v>
      </c>
      <c r="O84" s="3">
        <v>7</v>
      </c>
      <c r="P84" s="3">
        <v>0</v>
      </c>
      <c r="Q84" s="99">
        <v>6</v>
      </c>
      <c r="R84" s="3">
        <v>138</v>
      </c>
      <c r="S84" s="3">
        <v>1.62</v>
      </c>
      <c r="T84" s="37">
        <f t="shared" si="5"/>
        <v>9.7391304347826093</v>
      </c>
      <c r="U84" s="139" t="s">
        <v>179</v>
      </c>
    </row>
    <row r="85" spans="1:21" x14ac:dyDescent="0.25">
      <c r="A85" s="12" t="s">
        <v>60</v>
      </c>
      <c r="B85" s="13" t="s">
        <v>65</v>
      </c>
      <c r="C85" s="12" t="s">
        <v>66</v>
      </c>
      <c r="D85" s="13" t="s">
        <v>195</v>
      </c>
      <c r="E85" s="12" t="s">
        <v>196</v>
      </c>
      <c r="F85" s="12" t="s">
        <v>22</v>
      </c>
      <c r="G85" s="12" t="s">
        <v>23</v>
      </c>
      <c r="H85" s="12" t="s">
        <v>31</v>
      </c>
      <c r="I85" s="9">
        <v>47</v>
      </c>
      <c r="J85" s="3">
        <v>38</v>
      </c>
      <c r="K85" s="3">
        <v>9</v>
      </c>
      <c r="L85" s="3">
        <v>0</v>
      </c>
      <c r="M85" s="9">
        <v>9</v>
      </c>
      <c r="N85" s="3">
        <v>6</v>
      </c>
      <c r="O85" s="3">
        <v>3</v>
      </c>
      <c r="P85" s="3">
        <v>0</v>
      </c>
      <c r="Q85" s="99">
        <v>6</v>
      </c>
      <c r="R85" s="3">
        <v>54</v>
      </c>
      <c r="S85" s="3">
        <v>0.87</v>
      </c>
      <c r="T85" s="37">
        <f t="shared" si="5"/>
        <v>5.2222222222222223</v>
      </c>
      <c r="U85" s="139" t="s">
        <v>179</v>
      </c>
    </row>
    <row r="86" spans="1:21" x14ac:dyDescent="0.25">
      <c r="A86" s="12" t="s">
        <v>60</v>
      </c>
      <c r="B86" s="13" t="s">
        <v>65</v>
      </c>
      <c r="C86" s="12" t="s">
        <v>66</v>
      </c>
      <c r="D86" s="13">
        <v>40752338</v>
      </c>
      <c r="E86" s="12" t="s">
        <v>221</v>
      </c>
      <c r="F86" s="12" t="s">
        <v>22</v>
      </c>
      <c r="G86" s="12" t="s">
        <v>23</v>
      </c>
      <c r="H86" s="12" t="s">
        <v>25</v>
      </c>
      <c r="I86" s="9">
        <v>83</v>
      </c>
      <c r="J86" s="3">
        <v>65</v>
      </c>
      <c r="K86" s="3">
        <v>18</v>
      </c>
      <c r="L86" s="3">
        <v>0</v>
      </c>
      <c r="M86" s="9">
        <v>19</v>
      </c>
      <c r="N86" s="3">
        <v>14</v>
      </c>
      <c r="O86" s="3">
        <v>5</v>
      </c>
      <c r="P86" s="3">
        <v>0</v>
      </c>
      <c r="Q86" s="99">
        <v>6</v>
      </c>
      <c r="R86" s="3">
        <v>114</v>
      </c>
      <c r="S86" s="3">
        <v>0.73</v>
      </c>
      <c r="T86" s="37">
        <f t="shared" si="5"/>
        <v>4.3684210526315788</v>
      </c>
      <c r="U86" s="139" t="s">
        <v>179</v>
      </c>
    </row>
    <row r="87" spans="1:21" x14ac:dyDescent="0.25">
      <c r="A87" s="12" t="s">
        <v>60</v>
      </c>
      <c r="B87" s="13" t="s">
        <v>65</v>
      </c>
      <c r="C87" s="12" t="s">
        <v>66</v>
      </c>
      <c r="D87" s="13">
        <v>45538877</v>
      </c>
      <c r="E87" s="12" t="s">
        <v>63</v>
      </c>
      <c r="F87" s="12" t="s">
        <v>22</v>
      </c>
      <c r="G87" s="12" t="s">
        <v>23</v>
      </c>
      <c r="H87" s="12" t="s">
        <v>25</v>
      </c>
      <c r="I87" s="9">
        <v>101</v>
      </c>
      <c r="J87" s="3">
        <v>66</v>
      </c>
      <c r="K87" s="3">
        <v>35</v>
      </c>
      <c r="L87" s="3">
        <v>0</v>
      </c>
      <c r="M87" s="9">
        <v>17</v>
      </c>
      <c r="N87" s="3">
        <v>11</v>
      </c>
      <c r="O87" s="3">
        <v>6</v>
      </c>
      <c r="P87" s="3">
        <v>0</v>
      </c>
      <c r="Q87" s="99">
        <v>6</v>
      </c>
      <c r="R87" s="3">
        <v>102</v>
      </c>
      <c r="S87" s="3">
        <v>0.99</v>
      </c>
      <c r="T87" s="37">
        <f t="shared" si="5"/>
        <v>5.9411764705882355</v>
      </c>
      <c r="U87" s="139" t="s">
        <v>179</v>
      </c>
    </row>
    <row r="88" spans="1:21" x14ac:dyDescent="0.25">
      <c r="A88" s="12" t="s">
        <v>60</v>
      </c>
      <c r="B88" s="13" t="s">
        <v>65</v>
      </c>
      <c r="C88" s="12" t="s">
        <v>66</v>
      </c>
      <c r="D88" s="13">
        <v>10130128</v>
      </c>
      <c r="E88" s="12" t="s">
        <v>73</v>
      </c>
      <c r="F88" s="12" t="s">
        <v>22</v>
      </c>
      <c r="G88" s="12" t="s">
        <v>23</v>
      </c>
      <c r="H88" s="12" t="s">
        <v>25</v>
      </c>
      <c r="I88" s="9">
        <v>162</v>
      </c>
      <c r="J88" s="3">
        <v>109</v>
      </c>
      <c r="K88" s="3">
        <v>53</v>
      </c>
      <c r="L88" s="3">
        <v>0</v>
      </c>
      <c r="M88" s="9">
        <v>21</v>
      </c>
      <c r="N88" s="3">
        <v>14</v>
      </c>
      <c r="O88" s="3">
        <v>7</v>
      </c>
      <c r="P88" s="3">
        <v>0</v>
      </c>
      <c r="Q88" s="99">
        <v>6</v>
      </c>
      <c r="R88" s="3">
        <v>126</v>
      </c>
      <c r="S88" s="3">
        <v>1.29</v>
      </c>
      <c r="T88" s="37">
        <f t="shared" si="5"/>
        <v>7.7142857142857144</v>
      </c>
      <c r="U88" s="139" t="s">
        <v>179</v>
      </c>
    </row>
    <row r="89" spans="1:21" x14ac:dyDescent="0.25">
      <c r="A89" s="17" t="s">
        <v>60</v>
      </c>
      <c r="B89" s="18" t="s">
        <v>83</v>
      </c>
      <c r="C89" s="17" t="s">
        <v>84</v>
      </c>
      <c r="D89" s="18" t="s">
        <v>90</v>
      </c>
      <c r="E89" s="17" t="s">
        <v>91</v>
      </c>
      <c r="F89" s="17" t="s">
        <v>22</v>
      </c>
      <c r="G89" s="17" t="s">
        <v>23</v>
      </c>
      <c r="H89" s="17" t="s">
        <v>25</v>
      </c>
      <c r="I89" s="9">
        <v>117</v>
      </c>
      <c r="J89" s="3">
        <v>65</v>
      </c>
      <c r="K89" s="3">
        <v>52</v>
      </c>
      <c r="L89" s="3">
        <v>0</v>
      </c>
      <c r="M89" s="9">
        <v>21</v>
      </c>
      <c r="N89" s="3">
        <v>12</v>
      </c>
      <c r="O89" s="3">
        <v>9</v>
      </c>
      <c r="P89" s="3">
        <v>0</v>
      </c>
      <c r="Q89" s="99">
        <v>6</v>
      </c>
      <c r="R89" s="3">
        <v>126</v>
      </c>
      <c r="S89" s="3">
        <v>0.93</v>
      </c>
      <c r="T89" s="37">
        <f t="shared" si="5"/>
        <v>5.5714285714285712</v>
      </c>
      <c r="U89" s="139" t="s">
        <v>179</v>
      </c>
    </row>
    <row r="90" spans="1:21" x14ac:dyDescent="0.25">
      <c r="A90" s="17" t="s">
        <v>60</v>
      </c>
      <c r="B90" s="18" t="s">
        <v>83</v>
      </c>
      <c r="C90" s="17" t="s">
        <v>84</v>
      </c>
      <c r="D90" s="18">
        <v>45631540</v>
      </c>
      <c r="E90" s="17" t="s">
        <v>89</v>
      </c>
      <c r="F90" s="17" t="s">
        <v>22</v>
      </c>
      <c r="G90" s="17" t="s">
        <v>35</v>
      </c>
      <c r="H90" s="17" t="s">
        <v>25</v>
      </c>
      <c r="I90" s="9">
        <v>125</v>
      </c>
      <c r="J90" s="3">
        <v>82</v>
      </c>
      <c r="K90" s="3">
        <v>43</v>
      </c>
      <c r="L90" s="3">
        <v>0</v>
      </c>
      <c r="M90" s="9">
        <v>17</v>
      </c>
      <c r="N90" s="3">
        <v>10</v>
      </c>
      <c r="O90" s="3">
        <v>7</v>
      </c>
      <c r="P90" s="3">
        <v>0</v>
      </c>
      <c r="Q90" s="99">
        <v>6</v>
      </c>
      <c r="R90" s="3">
        <v>102</v>
      </c>
      <c r="S90" s="3">
        <v>1.23</v>
      </c>
      <c r="T90" s="37">
        <f t="shared" si="5"/>
        <v>7.3529411764705879</v>
      </c>
      <c r="U90" s="139" t="s">
        <v>179</v>
      </c>
    </row>
    <row r="91" spans="1:21" x14ac:dyDescent="0.25">
      <c r="A91" s="17" t="s">
        <v>60</v>
      </c>
      <c r="B91" s="18" t="s">
        <v>83</v>
      </c>
      <c r="C91" s="17" t="s">
        <v>84</v>
      </c>
      <c r="D91" s="18">
        <v>43924652</v>
      </c>
      <c r="E91" s="17" t="s">
        <v>104</v>
      </c>
      <c r="F91" s="17" t="s">
        <v>22</v>
      </c>
      <c r="G91" s="17" t="s">
        <v>28</v>
      </c>
      <c r="H91" s="17" t="s">
        <v>25</v>
      </c>
      <c r="I91" s="9">
        <v>145</v>
      </c>
      <c r="J91" s="3">
        <v>84</v>
      </c>
      <c r="K91" s="3">
        <v>61</v>
      </c>
      <c r="L91" s="3">
        <v>0</v>
      </c>
      <c r="M91" s="9">
        <v>22</v>
      </c>
      <c r="N91" s="3">
        <v>13</v>
      </c>
      <c r="O91" s="3">
        <v>9</v>
      </c>
      <c r="P91" s="3">
        <v>0</v>
      </c>
      <c r="Q91" s="99">
        <v>6</v>
      </c>
      <c r="R91" s="3">
        <v>132</v>
      </c>
      <c r="S91" s="3">
        <v>1.1000000000000001</v>
      </c>
      <c r="T91" s="37">
        <f t="shared" si="5"/>
        <v>6.5909090909090908</v>
      </c>
      <c r="U91" s="139" t="s">
        <v>179</v>
      </c>
    </row>
    <row r="92" spans="1:21" x14ac:dyDescent="0.25">
      <c r="A92" s="112" t="s">
        <v>60</v>
      </c>
      <c r="B92" s="113" t="s">
        <v>105</v>
      </c>
      <c r="C92" s="112" t="s">
        <v>106</v>
      </c>
      <c r="D92" s="113">
        <v>41930459</v>
      </c>
      <c r="E92" s="112" t="s">
        <v>114</v>
      </c>
      <c r="F92" s="112" t="s">
        <v>22</v>
      </c>
      <c r="G92" s="112" t="s">
        <v>35</v>
      </c>
      <c r="H92" s="112" t="s">
        <v>25</v>
      </c>
      <c r="I92" s="9">
        <v>64</v>
      </c>
      <c r="J92" s="3">
        <v>64</v>
      </c>
      <c r="K92" s="3">
        <v>0</v>
      </c>
      <c r="L92" s="3">
        <v>0</v>
      </c>
      <c r="M92" s="9">
        <v>12</v>
      </c>
      <c r="N92" s="3">
        <v>12</v>
      </c>
      <c r="O92" s="3">
        <v>0</v>
      </c>
      <c r="P92" s="3">
        <v>0</v>
      </c>
      <c r="Q92" s="99">
        <v>6</v>
      </c>
      <c r="R92" s="3">
        <v>72</v>
      </c>
      <c r="S92" s="3">
        <v>0.89</v>
      </c>
      <c r="T92" s="37">
        <f t="shared" si="5"/>
        <v>5.333333333333333</v>
      </c>
      <c r="U92" s="139" t="s">
        <v>179</v>
      </c>
    </row>
    <row r="93" spans="1:21" x14ac:dyDescent="0.25">
      <c r="A93" s="21" t="s">
        <v>118</v>
      </c>
      <c r="B93" s="22" t="s">
        <v>119</v>
      </c>
      <c r="C93" s="21" t="s">
        <v>120</v>
      </c>
      <c r="D93" s="22">
        <v>44877059</v>
      </c>
      <c r="E93" s="21" t="s">
        <v>229</v>
      </c>
      <c r="F93" s="21" t="s">
        <v>22</v>
      </c>
      <c r="G93" s="21" t="s">
        <v>230</v>
      </c>
      <c r="H93" s="21" t="s">
        <v>25</v>
      </c>
      <c r="I93" s="9">
        <v>171</v>
      </c>
      <c r="J93" s="3">
        <v>171</v>
      </c>
      <c r="K93" s="3">
        <v>0</v>
      </c>
      <c r="L93" s="3">
        <v>0</v>
      </c>
      <c r="M93" s="9">
        <v>23</v>
      </c>
      <c r="N93" s="3">
        <v>23</v>
      </c>
      <c r="O93" s="3">
        <v>0</v>
      </c>
      <c r="P93" s="3">
        <v>0</v>
      </c>
      <c r="Q93" s="99">
        <v>6</v>
      </c>
      <c r="R93" s="3">
        <v>138</v>
      </c>
      <c r="S93" s="3">
        <v>1.24</v>
      </c>
      <c r="T93" s="37">
        <f t="shared" si="5"/>
        <v>7.4347826086956523</v>
      </c>
      <c r="U93" s="139" t="s">
        <v>179</v>
      </c>
    </row>
    <row r="94" spans="1:21" x14ac:dyDescent="0.25">
      <c r="A94" s="15" t="s">
        <v>118</v>
      </c>
      <c r="B94" s="16" t="s">
        <v>133</v>
      </c>
      <c r="C94" s="15" t="s">
        <v>134</v>
      </c>
      <c r="D94" s="16">
        <v>43548866</v>
      </c>
      <c r="E94" s="15" t="s">
        <v>129</v>
      </c>
      <c r="F94" s="15" t="s">
        <v>22</v>
      </c>
      <c r="G94" s="15" t="s">
        <v>35</v>
      </c>
      <c r="H94" s="15" t="s">
        <v>25</v>
      </c>
      <c r="I94" s="9">
        <v>225</v>
      </c>
      <c r="J94" s="3">
        <v>225</v>
      </c>
      <c r="K94" s="3">
        <v>0</v>
      </c>
      <c r="L94" s="3">
        <v>0</v>
      </c>
      <c r="M94" s="9">
        <v>22</v>
      </c>
      <c r="N94" s="3">
        <v>22</v>
      </c>
      <c r="O94" s="3">
        <v>0</v>
      </c>
      <c r="P94" s="3">
        <v>0</v>
      </c>
      <c r="Q94" s="99">
        <v>6</v>
      </c>
      <c r="R94" s="3">
        <v>132</v>
      </c>
      <c r="S94" s="3">
        <v>1.7</v>
      </c>
      <c r="T94" s="37">
        <f t="shared" ref="T94" si="6">I94/M94</f>
        <v>10.227272727272727</v>
      </c>
      <c r="U94" s="139" t="s">
        <v>179</v>
      </c>
    </row>
    <row r="95" spans="1:21" x14ac:dyDescent="0.25">
      <c r="A95" s="177" t="s">
        <v>3</v>
      </c>
      <c r="B95" s="177"/>
      <c r="C95" s="177"/>
      <c r="D95" s="177" t="s">
        <v>4</v>
      </c>
      <c r="E95" s="177"/>
      <c r="F95" s="176"/>
      <c r="G95" s="176"/>
      <c r="H95" s="176"/>
      <c r="I95" s="176" t="s">
        <v>5</v>
      </c>
      <c r="J95" s="176"/>
      <c r="K95" s="176"/>
      <c r="L95" s="176"/>
      <c r="M95" s="176" t="s">
        <v>6</v>
      </c>
      <c r="N95" s="176"/>
      <c r="O95" s="176"/>
      <c r="P95" s="176"/>
      <c r="Q95" s="176" t="s">
        <v>202</v>
      </c>
      <c r="R95" s="176" t="s">
        <v>8</v>
      </c>
      <c r="S95" s="176" t="s">
        <v>9</v>
      </c>
      <c r="T95" s="185" t="s">
        <v>188</v>
      </c>
      <c r="U95" s="185" t="s">
        <v>200</v>
      </c>
    </row>
    <row r="96" spans="1:21" x14ac:dyDescent="0.25">
      <c r="A96" s="143" t="s">
        <v>10</v>
      </c>
      <c r="B96" s="143" t="s">
        <v>11</v>
      </c>
      <c r="C96" s="143" t="s">
        <v>12</v>
      </c>
      <c r="D96" s="143" t="s">
        <v>13</v>
      </c>
      <c r="E96" s="143" t="s">
        <v>14</v>
      </c>
      <c r="F96" s="143" t="s">
        <v>15</v>
      </c>
      <c r="G96" s="143" t="s">
        <v>16</v>
      </c>
      <c r="H96" s="143" t="s">
        <v>17</v>
      </c>
      <c r="I96" s="143" t="s">
        <v>18</v>
      </c>
      <c r="J96" s="143" t="s">
        <v>19</v>
      </c>
      <c r="K96" s="143" t="s">
        <v>20</v>
      </c>
      <c r="L96" s="143" t="s">
        <v>21</v>
      </c>
      <c r="M96" s="143" t="s">
        <v>18</v>
      </c>
      <c r="N96" s="143" t="s">
        <v>19</v>
      </c>
      <c r="O96" s="143" t="s">
        <v>20</v>
      </c>
      <c r="P96" s="143" t="s">
        <v>21</v>
      </c>
      <c r="Q96" s="177"/>
      <c r="R96" s="177"/>
      <c r="S96" s="177"/>
      <c r="T96" s="187"/>
      <c r="U96" s="186"/>
    </row>
    <row r="97" spans="1:21" x14ac:dyDescent="0.25">
      <c r="A97" s="114" t="s">
        <v>41</v>
      </c>
      <c r="B97" s="115" t="s">
        <v>43</v>
      </c>
      <c r="C97" s="114" t="s">
        <v>44</v>
      </c>
      <c r="D97" s="115">
        <v>42738425</v>
      </c>
      <c r="E97" s="114" t="s">
        <v>49</v>
      </c>
      <c r="F97" s="114" t="s">
        <v>22</v>
      </c>
      <c r="G97" s="114" t="s">
        <v>23</v>
      </c>
      <c r="H97" s="114" t="s">
        <v>25</v>
      </c>
      <c r="I97" s="9">
        <v>143</v>
      </c>
      <c r="J97" s="3">
        <v>82</v>
      </c>
      <c r="K97" s="3">
        <v>61</v>
      </c>
      <c r="L97" s="3">
        <v>0</v>
      </c>
      <c r="M97" s="9">
        <v>20</v>
      </c>
      <c r="N97" s="3">
        <v>11</v>
      </c>
      <c r="O97" s="3">
        <v>9</v>
      </c>
      <c r="P97" s="3">
        <v>0</v>
      </c>
      <c r="Q97" s="9">
        <v>6</v>
      </c>
      <c r="R97" s="3">
        <v>120</v>
      </c>
      <c r="S97" s="3">
        <v>1.19</v>
      </c>
      <c r="T97" s="37">
        <f t="shared" ref="T97:T107" si="7">I97/M97</f>
        <v>7.15</v>
      </c>
      <c r="U97" s="139" t="s">
        <v>180</v>
      </c>
    </row>
    <row r="98" spans="1:21" x14ac:dyDescent="0.25">
      <c r="A98" s="114" t="s">
        <v>41</v>
      </c>
      <c r="B98" s="115" t="s">
        <v>43</v>
      </c>
      <c r="C98" s="114" t="s">
        <v>44</v>
      </c>
      <c r="D98" s="115">
        <v>70670116</v>
      </c>
      <c r="E98" s="114" t="s">
        <v>54</v>
      </c>
      <c r="F98" s="114" t="s">
        <v>22</v>
      </c>
      <c r="G98" s="114" t="s">
        <v>23</v>
      </c>
      <c r="H98" s="114" t="s">
        <v>25</v>
      </c>
      <c r="I98" s="9">
        <v>203</v>
      </c>
      <c r="J98" s="3">
        <v>137</v>
      </c>
      <c r="K98" s="3">
        <v>66</v>
      </c>
      <c r="L98" s="3">
        <v>0</v>
      </c>
      <c r="M98" s="9">
        <v>24</v>
      </c>
      <c r="N98" s="3">
        <v>16</v>
      </c>
      <c r="O98" s="3">
        <v>8</v>
      </c>
      <c r="P98" s="3">
        <v>0</v>
      </c>
      <c r="Q98" s="9">
        <v>6</v>
      </c>
      <c r="R98" s="3">
        <v>144</v>
      </c>
      <c r="S98" s="3">
        <v>1.41</v>
      </c>
      <c r="T98" s="37">
        <f t="shared" si="7"/>
        <v>8.4583333333333339</v>
      </c>
      <c r="U98" s="139" t="s">
        <v>180</v>
      </c>
    </row>
    <row r="99" spans="1:21" x14ac:dyDescent="0.25">
      <c r="A99" s="12" t="s">
        <v>60</v>
      </c>
      <c r="B99" s="13" t="s">
        <v>65</v>
      </c>
      <c r="C99" s="12" t="s">
        <v>66</v>
      </c>
      <c r="D99" s="13" t="s">
        <v>195</v>
      </c>
      <c r="E99" s="12" t="s">
        <v>196</v>
      </c>
      <c r="F99" s="12" t="s">
        <v>22</v>
      </c>
      <c r="G99" s="12" t="s">
        <v>23</v>
      </c>
      <c r="H99" s="12" t="s">
        <v>31</v>
      </c>
      <c r="I99" s="9">
        <v>9</v>
      </c>
      <c r="J99" s="3">
        <v>9</v>
      </c>
      <c r="K99" s="3">
        <v>0</v>
      </c>
      <c r="L99" s="3">
        <v>0</v>
      </c>
      <c r="M99" s="9">
        <v>5</v>
      </c>
      <c r="N99" s="3">
        <v>5</v>
      </c>
      <c r="O99" s="3">
        <v>0</v>
      </c>
      <c r="P99" s="3">
        <v>0</v>
      </c>
      <c r="Q99" s="9">
        <v>6</v>
      </c>
      <c r="R99" s="3">
        <v>30</v>
      </c>
      <c r="S99" s="3">
        <v>0.3</v>
      </c>
      <c r="T99" s="37">
        <f t="shared" si="7"/>
        <v>1.8</v>
      </c>
      <c r="U99" s="139" t="s">
        <v>180</v>
      </c>
    </row>
    <row r="100" spans="1:21" x14ac:dyDescent="0.25">
      <c r="A100" s="12" t="s">
        <v>60</v>
      </c>
      <c r="B100" s="13" t="s">
        <v>65</v>
      </c>
      <c r="C100" s="12" t="s">
        <v>66</v>
      </c>
      <c r="D100" s="13">
        <v>40752338</v>
      </c>
      <c r="E100" s="12" t="s">
        <v>221</v>
      </c>
      <c r="F100" s="12" t="s">
        <v>22</v>
      </c>
      <c r="G100" s="12" t="s">
        <v>23</v>
      </c>
      <c r="H100" s="12" t="s">
        <v>25</v>
      </c>
      <c r="I100" s="9">
        <v>133</v>
      </c>
      <c r="J100" s="3">
        <v>85</v>
      </c>
      <c r="K100" s="3">
        <v>48</v>
      </c>
      <c r="L100" s="3">
        <v>0</v>
      </c>
      <c r="M100" s="9">
        <v>23</v>
      </c>
      <c r="N100" s="3">
        <v>14</v>
      </c>
      <c r="O100" s="3">
        <v>9</v>
      </c>
      <c r="P100" s="3">
        <v>0</v>
      </c>
      <c r="Q100" s="9">
        <v>6</v>
      </c>
      <c r="R100" s="3">
        <v>138</v>
      </c>
      <c r="S100" s="3">
        <v>0.96</v>
      </c>
      <c r="T100" s="37">
        <f t="shared" si="7"/>
        <v>5.7826086956521738</v>
      </c>
      <c r="U100" s="139" t="s">
        <v>180</v>
      </c>
    </row>
    <row r="101" spans="1:21" x14ac:dyDescent="0.25">
      <c r="A101" s="12" t="s">
        <v>60</v>
      </c>
      <c r="B101" s="13" t="s">
        <v>65</v>
      </c>
      <c r="C101" s="12" t="s">
        <v>66</v>
      </c>
      <c r="D101" s="13">
        <v>45538877</v>
      </c>
      <c r="E101" s="12" t="s">
        <v>63</v>
      </c>
      <c r="F101" s="12" t="s">
        <v>22</v>
      </c>
      <c r="G101" s="12" t="s">
        <v>23</v>
      </c>
      <c r="H101" s="12" t="s">
        <v>25</v>
      </c>
      <c r="I101" s="9">
        <v>156</v>
      </c>
      <c r="J101" s="3">
        <v>107</v>
      </c>
      <c r="K101" s="3">
        <v>49</v>
      </c>
      <c r="L101" s="3">
        <v>0</v>
      </c>
      <c r="M101" s="9">
        <v>28</v>
      </c>
      <c r="N101" s="3">
        <v>15</v>
      </c>
      <c r="O101" s="3">
        <v>13</v>
      </c>
      <c r="P101" s="3">
        <v>0</v>
      </c>
      <c r="Q101" s="9">
        <v>6</v>
      </c>
      <c r="R101" s="3">
        <v>168</v>
      </c>
      <c r="S101" s="3">
        <v>0.93</v>
      </c>
      <c r="T101" s="37">
        <f t="shared" si="7"/>
        <v>5.5714285714285712</v>
      </c>
      <c r="U101" s="139" t="s">
        <v>180</v>
      </c>
    </row>
    <row r="102" spans="1:21" x14ac:dyDescent="0.25">
      <c r="A102" s="12" t="s">
        <v>60</v>
      </c>
      <c r="B102" s="13" t="s">
        <v>65</v>
      </c>
      <c r="C102" s="12" t="s">
        <v>66</v>
      </c>
      <c r="D102" s="13">
        <v>10130128</v>
      </c>
      <c r="E102" s="12" t="s">
        <v>73</v>
      </c>
      <c r="F102" s="12" t="s">
        <v>22</v>
      </c>
      <c r="G102" s="12" t="s">
        <v>23</v>
      </c>
      <c r="H102" s="12" t="s">
        <v>25</v>
      </c>
      <c r="I102" s="9">
        <v>183</v>
      </c>
      <c r="J102" s="3">
        <v>125</v>
      </c>
      <c r="K102" s="3">
        <v>58</v>
      </c>
      <c r="L102" s="3">
        <v>0</v>
      </c>
      <c r="M102" s="9">
        <v>21</v>
      </c>
      <c r="N102" s="3">
        <v>14</v>
      </c>
      <c r="O102" s="3">
        <v>7</v>
      </c>
      <c r="P102" s="3">
        <v>0</v>
      </c>
      <c r="Q102" s="9">
        <v>6</v>
      </c>
      <c r="R102" s="3">
        <v>126</v>
      </c>
      <c r="S102" s="3">
        <v>1.45</v>
      </c>
      <c r="T102" s="37">
        <f t="shared" si="7"/>
        <v>8.7142857142857135</v>
      </c>
      <c r="U102" s="139" t="s">
        <v>180</v>
      </c>
    </row>
    <row r="103" spans="1:21" x14ac:dyDescent="0.25">
      <c r="A103" s="17" t="s">
        <v>60</v>
      </c>
      <c r="B103" s="18" t="s">
        <v>83</v>
      </c>
      <c r="C103" s="17" t="s">
        <v>84</v>
      </c>
      <c r="D103" s="18" t="s">
        <v>90</v>
      </c>
      <c r="E103" s="17" t="s">
        <v>91</v>
      </c>
      <c r="F103" s="17" t="s">
        <v>22</v>
      </c>
      <c r="G103" s="17" t="s">
        <v>23</v>
      </c>
      <c r="H103" s="17" t="s">
        <v>25</v>
      </c>
      <c r="I103" s="9">
        <v>122</v>
      </c>
      <c r="J103" s="3">
        <v>82</v>
      </c>
      <c r="K103" s="3">
        <v>40</v>
      </c>
      <c r="L103" s="3">
        <v>0</v>
      </c>
      <c r="M103" s="9">
        <v>19</v>
      </c>
      <c r="N103" s="3">
        <v>12</v>
      </c>
      <c r="O103" s="3">
        <v>7</v>
      </c>
      <c r="P103" s="3">
        <v>0</v>
      </c>
      <c r="Q103" s="9">
        <v>6</v>
      </c>
      <c r="R103" s="3">
        <v>114</v>
      </c>
      <c r="S103" s="3">
        <v>1.07</v>
      </c>
      <c r="T103" s="37">
        <f t="shared" si="7"/>
        <v>6.4210526315789478</v>
      </c>
      <c r="U103" s="139" t="s">
        <v>180</v>
      </c>
    </row>
    <row r="104" spans="1:21" x14ac:dyDescent="0.25">
      <c r="A104" s="17" t="s">
        <v>60</v>
      </c>
      <c r="B104" s="18" t="s">
        <v>83</v>
      </c>
      <c r="C104" s="17" t="s">
        <v>84</v>
      </c>
      <c r="D104" s="18">
        <v>45631540</v>
      </c>
      <c r="E104" s="17" t="s">
        <v>89</v>
      </c>
      <c r="F104" s="17" t="s">
        <v>22</v>
      </c>
      <c r="G104" s="17" t="s">
        <v>35</v>
      </c>
      <c r="H104" s="17" t="s">
        <v>25</v>
      </c>
      <c r="I104" s="9">
        <v>158</v>
      </c>
      <c r="J104" s="3">
        <v>96</v>
      </c>
      <c r="K104" s="3">
        <v>62</v>
      </c>
      <c r="L104" s="3">
        <v>0</v>
      </c>
      <c r="M104" s="9">
        <v>23</v>
      </c>
      <c r="N104" s="3">
        <v>13</v>
      </c>
      <c r="O104" s="3">
        <v>10</v>
      </c>
      <c r="P104" s="3">
        <v>0</v>
      </c>
      <c r="Q104" s="9">
        <v>6</v>
      </c>
      <c r="R104" s="3">
        <v>138</v>
      </c>
      <c r="S104" s="3">
        <v>1.1399999999999999</v>
      </c>
      <c r="T104" s="37">
        <f t="shared" si="7"/>
        <v>6.8695652173913047</v>
      </c>
      <c r="U104" s="139" t="s">
        <v>180</v>
      </c>
    </row>
    <row r="105" spans="1:21" x14ac:dyDescent="0.25">
      <c r="A105" s="17" t="s">
        <v>60</v>
      </c>
      <c r="B105" s="18" t="s">
        <v>83</v>
      </c>
      <c r="C105" s="17" t="s">
        <v>84</v>
      </c>
      <c r="D105" s="18">
        <v>43924652</v>
      </c>
      <c r="E105" s="17" t="s">
        <v>104</v>
      </c>
      <c r="F105" s="17" t="s">
        <v>22</v>
      </c>
      <c r="G105" s="17" t="s">
        <v>28</v>
      </c>
      <c r="H105" s="17" t="s">
        <v>25</v>
      </c>
      <c r="I105" s="9">
        <v>140</v>
      </c>
      <c r="J105" s="3">
        <v>80</v>
      </c>
      <c r="K105" s="3">
        <v>60</v>
      </c>
      <c r="L105" s="3">
        <v>0</v>
      </c>
      <c r="M105" s="9">
        <v>22</v>
      </c>
      <c r="N105" s="3">
        <v>13</v>
      </c>
      <c r="O105" s="3">
        <v>9</v>
      </c>
      <c r="P105" s="3">
        <v>0</v>
      </c>
      <c r="Q105" s="9">
        <v>6</v>
      </c>
      <c r="R105" s="3">
        <v>132</v>
      </c>
      <c r="S105" s="3">
        <v>1.06</v>
      </c>
      <c r="T105" s="37">
        <f t="shared" si="7"/>
        <v>6.3636363636363633</v>
      </c>
      <c r="U105" s="139" t="s">
        <v>180</v>
      </c>
    </row>
    <row r="106" spans="1:21" x14ac:dyDescent="0.25">
      <c r="A106" s="112" t="s">
        <v>60</v>
      </c>
      <c r="B106" s="113" t="s">
        <v>105</v>
      </c>
      <c r="C106" s="112" t="s">
        <v>106</v>
      </c>
      <c r="D106" s="113">
        <v>41930459</v>
      </c>
      <c r="E106" s="112" t="s">
        <v>114</v>
      </c>
      <c r="F106" s="112" t="s">
        <v>22</v>
      </c>
      <c r="G106" s="112" t="s">
        <v>35</v>
      </c>
      <c r="H106" s="112" t="s">
        <v>25</v>
      </c>
      <c r="I106" s="9">
        <v>127</v>
      </c>
      <c r="J106" s="3">
        <v>127</v>
      </c>
      <c r="K106" s="3">
        <v>0</v>
      </c>
      <c r="L106" s="3">
        <v>0</v>
      </c>
      <c r="M106" s="9">
        <v>23</v>
      </c>
      <c r="N106" s="3">
        <v>23</v>
      </c>
      <c r="O106" s="3">
        <v>0</v>
      </c>
      <c r="P106" s="3">
        <v>0</v>
      </c>
      <c r="Q106" s="9">
        <v>6</v>
      </c>
      <c r="R106" s="3">
        <v>138</v>
      </c>
      <c r="S106" s="3">
        <v>0.92</v>
      </c>
      <c r="T106" s="37">
        <f t="shared" si="7"/>
        <v>5.5217391304347823</v>
      </c>
      <c r="U106" s="139" t="s">
        <v>180</v>
      </c>
    </row>
    <row r="107" spans="1:21" x14ac:dyDescent="0.25">
      <c r="A107" s="21" t="s">
        <v>118</v>
      </c>
      <c r="B107" s="22" t="s">
        <v>119</v>
      </c>
      <c r="C107" s="21" t="s">
        <v>120</v>
      </c>
      <c r="D107" s="22">
        <v>44877059</v>
      </c>
      <c r="E107" s="21" t="s">
        <v>229</v>
      </c>
      <c r="F107" s="21" t="s">
        <v>22</v>
      </c>
      <c r="G107" s="21" t="s">
        <v>230</v>
      </c>
      <c r="H107" s="21" t="s">
        <v>25</v>
      </c>
      <c r="I107" s="9">
        <v>206</v>
      </c>
      <c r="J107" s="3">
        <v>206</v>
      </c>
      <c r="K107" s="3">
        <v>0</v>
      </c>
      <c r="L107" s="3">
        <v>0</v>
      </c>
      <c r="M107" s="9">
        <v>23</v>
      </c>
      <c r="N107" s="3">
        <v>23</v>
      </c>
      <c r="O107" s="3">
        <v>0</v>
      </c>
      <c r="P107" s="3">
        <v>0</v>
      </c>
      <c r="Q107" s="9">
        <v>6</v>
      </c>
      <c r="R107" s="3">
        <v>138</v>
      </c>
      <c r="S107" s="3">
        <v>1.49</v>
      </c>
      <c r="T107" s="37">
        <f t="shared" si="7"/>
        <v>8.9565217391304355</v>
      </c>
      <c r="U107" s="139" t="s">
        <v>180</v>
      </c>
    </row>
    <row r="108" spans="1:21" x14ac:dyDescent="0.25">
      <c r="A108" s="15" t="s">
        <v>118</v>
      </c>
      <c r="B108" s="16" t="s">
        <v>133</v>
      </c>
      <c r="C108" s="15" t="s">
        <v>134</v>
      </c>
      <c r="D108" s="16">
        <v>43548866</v>
      </c>
      <c r="E108" s="15" t="s">
        <v>129</v>
      </c>
      <c r="F108" s="15" t="s">
        <v>22</v>
      </c>
      <c r="G108" s="15" t="s">
        <v>35</v>
      </c>
      <c r="H108" s="15" t="s">
        <v>25</v>
      </c>
      <c r="I108" s="9">
        <v>202</v>
      </c>
      <c r="J108" s="3">
        <v>202</v>
      </c>
      <c r="K108" s="3">
        <v>0</v>
      </c>
      <c r="L108" s="3">
        <v>0</v>
      </c>
      <c r="M108" s="9">
        <v>19</v>
      </c>
      <c r="N108" s="3">
        <v>19</v>
      </c>
      <c r="O108" s="3">
        <v>0</v>
      </c>
      <c r="P108" s="3">
        <v>0</v>
      </c>
      <c r="Q108" s="9">
        <v>6</v>
      </c>
      <c r="R108" s="3">
        <v>114</v>
      </c>
      <c r="S108" s="3">
        <v>1.77</v>
      </c>
      <c r="T108" s="37">
        <f t="shared" ref="T108" si="8">I108/M108</f>
        <v>10.631578947368421</v>
      </c>
      <c r="U108" s="139" t="s">
        <v>180</v>
      </c>
    </row>
    <row r="109" spans="1:21" x14ac:dyDescent="0.25">
      <c r="A109" s="180" t="s">
        <v>3</v>
      </c>
      <c r="B109" s="181"/>
      <c r="C109" s="182"/>
      <c r="D109" s="180" t="s">
        <v>4</v>
      </c>
      <c r="E109" s="181"/>
      <c r="F109" s="181"/>
      <c r="G109" s="181"/>
      <c r="H109" s="182"/>
      <c r="I109" s="176" t="s">
        <v>5</v>
      </c>
      <c r="J109" s="176"/>
      <c r="K109" s="176"/>
      <c r="L109" s="176"/>
      <c r="M109" s="176" t="s">
        <v>6</v>
      </c>
      <c r="N109" s="176"/>
      <c r="O109" s="176"/>
      <c r="P109" s="176"/>
      <c r="Q109" s="176" t="s">
        <v>202</v>
      </c>
      <c r="R109" s="176" t="s">
        <v>8</v>
      </c>
      <c r="S109" s="176" t="s">
        <v>9</v>
      </c>
      <c r="T109" s="185" t="s">
        <v>188</v>
      </c>
      <c r="U109" s="185" t="s">
        <v>200</v>
      </c>
    </row>
    <row r="110" spans="1:21" x14ac:dyDescent="0.25">
      <c r="A110" s="143" t="s">
        <v>10</v>
      </c>
      <c r="B110" s="143" t="s">
        <v>11</v>
      </c>
      <c r="C110" s="143" t="s">
        <v>12</v>
      </c>
      <c r="D110" s="143" t="s">
        <v>13</v>
      </c>
      <c r="E110" s="143" t="s">
        <v>14</v>
      </c>
      <c r="F110" s="143" t="s">
        <v>15</v>
      </c>
      <c r="G110" s="143" t="s">
        <v>16</v>
      </c>
      <c r="H110" s="143" t="s">
        <v>17</v>
      </c>
      <c r="I110" s="143" t="s">
        <v>18</v>
      </c>
      <c r="J110" s="143" t="s">
        <v>19</v>
      </c>
      <c r="K110" s="143" t="s">
        <v>20</v>
      </c>
      <c r="L110" s="143" t="s">
        <v>21</v>
      </c>
      <c r="M110" s="143" t="s">
        <v>18</v>
      </c>
      <c r="N110" s="143" t="s">
        <v>19</v>
      </c>
      <c r="O110" s="143" t="s">
        <v>20</v>
      </c>
      <c r="P110" s="143" t="s">
        <v>21</v>
      </c>
      <c r="Q110" s="177"/>
      <c r="R110" s="177"/>
      <c r="S110" s="177"/>
      <c r="T110" s="187"/>
      <c r="U110" s="186"/>
    </row>
    <row r="111" spans="1:21" x14ac:dyDescent="0.25">
      <c r="A111" s="114" t="s">
        <v>41</v>
      </c>
      <c r="B111" s="115" t="s">
        <v>43</v>
      </c>
      <c r="C111" s="114" t="s">
        <v>44</v>
      </c>
      <c r="D111" s="115">
        <v>42738425</v>
      </c>
      <c r="E111" s="114" t="s">
        <v>49</v>
      </c>
      <c r="F111" s="114" t="s">
        <v>22</v>
      </c>
      <c r="G111" s="114" t="s">
        <v>23</v>
      </c>
      <c r="H111" s="114" t="s">
        <v>25</v>
      </c>
      <c r="I111" s="9">
        <v>105</v>
      </c>
      <c r="J111" s="3">
        <v>61</v>
      </c>
      <c r="K111" s="3">
        <v>44</v>
      </c>
      <c r="L111" s="3">
        <v>0</v>
      </c>
      <c r="M111" s="9">
        <v>15</v>
      </c>
      <c r="N111" s="3">
        <v>8</v>
      </c>
      <c r="O111" s="3">
        <v>7</v>
      </c>
      <c r="P111" s="3">
        <v>0</v>
      </c>
      <c r="Q111" s="9">
        <v>6</v>
      </c>
      <c r="R111" s="3">
        <v>90</v>
      </c>
      <c r="S111" s="3">
        <v>1.17</v>
      </c>
      <c r="T111" s="37">
        <f t="shared" ref="T111:T121" si="9">I111/M111</f>
        <v>7</v>
      </c>
      <c r="U111" s="139" t="s">
        <v>247</v>
      </c>
    </row>
    <row r="112" spans="1:21" x14ac:dyDescent="0.25">
      <c r="A112" s="114" t="s">
        <v>41</v>
      </c>
      <c r="B112" s="115" t="s">
        <v>43</v>
      </c>
      <c r="C112" s="114" t="s">
        <v>44</v>
      </c>
      <c r="D112" s="115">
        <v>70670116</v>
      </c>
      <c r="E112" s="114" t="s">
        <v>54</v>
      </c>
      <c r="F112" s="114" t="s">
        <v>22</v>
      </c>
      <c r="G112" s="114" t="s">
        <v>23</v>
      </c>
      <c r="H112" s="114" t="s">
        <v>25</v>
      </c>
      <c r="I112" s="9">
        <v>134</v>
      </c>
      <c r="J112" s="3">
        <v>75</v>
      </c>
      <c r="K112" s="3">
        <v>59</v>
      </c>
      <c r="L112" s="3">
        <v>0</v>
      </c>
      <c r="M112" s="9">
        <v>16</v>
      </c>
      <c r="N112" s="3">
        <v>9</v>
      </c>
      <c r="O112" s="3">
        <v>7</v>
      </c>
      <c r="P112" s="3">
        <v>0</v>
      </c>
      <c r="Q112" s="9">
        <v>6</v>
      </c>
      <c r="R112" s="3">
        <v>96</v>
      </c>
      <c r="S112" s="3">
        <v>1.4</v>
      </c>
      <c r="T112" s="37">
        <f t="shared" si="9"/>
        <v>8.375</v>
      </c>
      <c r="U112" s="139" t="s">
        <v>247</v>
      </c>
    </row>
    <row r="113" spans="1:21" x14ac:dyDescent="0.25">
      <c r="A113" s="12" t="s">
        <v>60</v>
      </c>
      <c r="B113" s="13" t="s">
        <v>65</v>
      </c>
      <c r="C113" s="12" t="s">
        <v>66</v>
      </c>
      <c r="D113" s="13">
        <v>40752338</v>
      </c>
      <c r="E113" s="12" t="s">
        <v>221</v>
      </c>
      <c r="F113" s="12" t="s">
        <v>22</v>
      </c>
      <c r="G113" s="12" t="s">
        <v>23</v>
      </c>
      <c r="H113" s="12" t="s">
        <v>25</v>
      </c>
      <c r="I113" s="9">
        <v>113</v>
      </c>
      <c r="J113" s="3">
        <v>66</v>
      </c>
      <c r="K113" s="3">
        <v>47</v>
      </c>
      <c r="L113" s="3">
        <v>0</v>
      </c>
      <c r="M113" s="9">
        <v>17</v>
      </c>
      <c r="N113" s="3">
        <v>9</v>
      </c>
      <c r="O113" s="3">
        <v>8</v>
      </c>
      <c r="P113" s="3">
        <v>0</v>
      </c>
      <c r="Q113" s="9">
        <v>6</v>
      </c>
      <c r="R113" s="3">
        <v>102</v>
      </c>
      <c r="S113" s="3">
        <v>1.1100000000000001</v>
      </c>
      <c r="T113" s="37">
        <f t="shared" si="9"/>
        <v>6.6470588235294121</v>
      </c>
      <c r="U113" s="139" t="s">
        <v>247</v>
      </c>
    </row>
    <row r="114" spans="1:21" x14ac:dyDescent="0.25">
      <c r="A114" s="12" t="s">
        <v>60</v>
      </c>
      <c r="B114" s="13" t="s">
        <v>65</v>
      </c>
      <c r="C114" s="12" t="s">
        <v>66</v>
      </c>
      <c r="D114" s="13">
        <v>45538877</v>
      </c>
      <c r="E114" s="12" t="s">
        <v>63</v>
      </c>
      <c r="F114" s="12" t="s">
        <v>22</v>
      </c>
      <c r="G114" s="12" t="s">
        <v>23</v>
      </c>
      <c r="H114" s="12" t="s">
        <v>25</v>
      </c>
      <c r="I114" s="9">
        <v>134</v>
      </c>
      <c r="J114" s="3">
        <v>93</v>
      </c>
      <c r="K114" s="3">
        <v>33</v>
      </c>
      <c r="L114" s="3">
        <v>8</v>
      </c>
      <c r="M114" s="9">
        <v>25</v>
      </c>
      <c r="N114" s="3">
        <v>13</v>
      </c>
      <c r="O114" s="3">
        <v>9</v>
      </c>
      <c r="P114" s="3">
        <v>3</v>
      </c>
      <c r="Q114" s="9">
        <v>6</v>
      </c>
      <c r="R114" s="3">
        <v>150</v>
      </c>
      <c r="S114" s="3">
        <v>0.89</v>
      </c>
      <c r="T114" s="37">
        <f t="shared" si="9"/>
        <v>5.36</v>
      </c>
      <c r="U114" s="139" t="s">
        <v>247</v>
      </c>
    </row>
    <row r="115" spans="1:21" x14ac:dyDescent="0.25">
      <c r="A115" s="12" t="s">
        <v>60</v>
      </c>
      <c r="B115" s="13" t="s">
        <v>65</v>
      </c>
      <c r="C115" s="12" t="s">
        <v>66</v>
      </c>
      <c r="D115" s="13">
        <v>10130128</v>
      </c>
      <c r="E115" s="12" t="s">
        <v>73</v>
      </c>
      <c r="F115" s="12" t="s">
        <v>22</v>
      </c>
      <c r="G115" s="12" t="s">
        <v>23</v>
      </c>
      <c r="H115" s="12" t="s">
        <v>25</v>
      </c>
      <c r="I115" s="9">
        <v>147</v>
      </c>
      <c r="J115" s="3">
        <v>89</v>
      </c>
      <c r="K115" s="3">
        <v>58</v>
      </c>
      <c r="L115" s="3">
        <v>0</v>
      </c>
      <c r="M115" s="9">
        <v>16</v>
      </c>
      <c r="N115" s="3">
        <v>10</v>
      </c>
      <c r="O115" s="3">
        <v>6</v>
      </c>
      <c r="P115" s="3">
        <v>0</v>
      </c>
      <c r="Q115" s="9">
        <v>6</v>
      </c>
      <c r="R115" s="3">
        <v>96</v>
      </c>
      <c r="S115" s="3">
        <v>1.53</v>
      </c>
      <c r="T115" s="37">
        <f t="shared" si="9"/>
        <v>9.1875</v>
      </c>
      <c r="U115" s="139" t="s">
        <v>247</v>
      </c>
    </row>
    <row r="116" spans="1:21" x14ac:dyDescent="0.25">
      <c r="A116" s="169" t="s">
        <v>60</v>
      </c>
      <c r="B116" s="168" t="s">
        <v>83</v>
      </c>
      <c r="C116" s="168" t="s">
        <v>84</v>
      </c>
      <c r="D116" s="168" t="s">
        <v>90</v>
      </c>
      <c r="E116" s="168" t="s">
        <v>91</v>
      </c>
      <c r="F116" s="168" t="s">
        <v>22</v>
      </c>
      <c r="G116" s="169" t="s">
        <v>23</v>
      </c>
      <c r="H116" s="169" t="s">
        <v>25</v>
      </c>
      <c r="I116" s="9">
        <v>112</v>
      </c>
      <c r="J116" s="3">
        <v>46</v>
      </c>
      <c r="K116" s="3">
        <v>66</v>
      </c>
      <c r="L116" s="3">
        <v>0</v>
      </c>
      <c r="M116" s="9">
        <v>18</v>
      </c>
      <c r="N116" s="3">
        <v>8</v>
      </c>
      <c r="O116" s="3">
        <v>10</v>
      </c>
      <c r="P116" s="3">
        <v>0</v>
      </c>
      <c r="Q116" s="9">
        <v>6</v>
      </c>
      <c r="R116" s="3">
        <v>108</v>
      </c>
      <c r="S116" s="3">
        <v>1.04</v>
      </c>
      <c r="T116" s="37">
        <f t="shared" si="9"/>
        <v>6.2222222222222223</v>
      </c>
      <c r="U116" s="139" t="s">
        <v>247</v>
      </c>
    </row>
    <row r="117" spans="1:21" x14ac:dyDescent="0.25">
      <c r="A117" s="17" t="s">
        <v>60</v>
      </c>
      <c r="B117" s="18" t="s">
        <v>83</v>
      </c>
      <c r="C117" s="17" t="s">
        <v>84</v>
      </c>
      <c r="D117" s="18">
        <v>45631540</v>
      </c>
      <c r="E117" s="17" t="s">
        <v>89</v>
      </c>
      <c r="F117" s="17" t="s">
        <v>22</v>
      </c>
      <c r="G117" s="17" t="s">
        <v>35</v>
      </c>
      <c r="H117" s="17" t="s">
        <v>25</v>
      </c>
      <c r="I117" s="9">
        <v>132</v>
      </c>
      <c r="J117" s="3">
        <v>77</v>
      </c>
      <c r="K117" s="3">
        <v>55</v>
      </c>
      <c r="L117" s="3">
        <v>0</v>
      </c>
      <c r="M117" s="9">
        <v>20</v>
      </c>
      <c r="N117" s="3">
        <v>12</v>
      </c>
      <c r="O117" s="3">
        <v>8</v>
      </c>
      <c r="P117" s="3">
        <v>0</v>
      </c>
      <c r="Q117" s="9">
        <v>6</v>
      </c>
      <c r="R117" s="3">
        <v>120</v>
      </c>
      <c r="S117" s="3">
        <v>1.1000000000000001</v>
      </c>
      <c r="T117" s="37">
        <f t="shared" si="9"/>
        <v>6.6</v>
      </c>
      <c r="U117" s="139" t="s">
        <v>247</v>
      </c>
    </row>
    <row r="118" spans="1:21" x14ac:dyDescent="0.25">
      <c r="A118" s="17" t="s">
        <v>60</v>
      </c>
      <c r="B118" s="18" t="s">
        <v>83</v>
      </c>
      <c r="C118" s="17" t="s">
        <v>84</v>
      </c>
      <c r="D118" s="18">
        <v>43924652</v>
      </c>
      <c r="E118" s="17" t="s">
        <v>104</v>
      </c>
      <c r="F118" s="17" t="s">
        <v>22</v>
      </c>
      <c r="G118" s="17" t="s">
        <v>28</v>
      </c>
      <c r="H118" s="17" t="s">
        <v>25</v>
      </c>
      <c r="I118" s="9">
        <v>73</v>
      </c>
      <c r="J118" s="3">
        <v>46</v>
      </c>
      <c r="K118" s="3">
        <v>27</v>
      </c>
      <c r="L118" s="3">
        <v>0</v>
      </c>
      <c r="M118" s="9">
        <v>10</v>
      </c>
      <c r="N118" s="3">
        <v>6</v>
      </c>
      <c r="O118" s="3">
        <v>4</v>
      </c>
      <c r="P118" s="3">
        <v>0</v>
      </c>
      <c r="Q118" s="9">
        <v>6</v>
      </c>
      <c r="R118" s="3">
        <v>60</v>
      </c>
      <c r="S118" s="3">
        <v>1.22</v>
      </c>
      <c r="T118" s="37">
        <f t="shared" si="9"/>
        <v>7.3</v>
      </c>
      <c r="U118" s="139" t="s">
        <v>247</v>
      </c>
    </row>
    <row r="119" spans="1:21" x14ac:dyDescent="0.25">
      <c r="A119" s="112" t="s">
        <v>60</v>
      </c>
      <c r="B119" s="165" t="s">
        <v>105</v>
      </c>
      <c r="C119" s="112" t="s">
        <v>106</v>
      </c>
      <c r="D119" s="165">
        <v>41930459</v>
      </c>
      <c r="E119" s="112" t="s">
        <v>114</v>
      </c>
      <c r="F119" s="112" t="s">
        <v>22</v>
      </c>
      <c r="G119" s="112" t="s">
        <v>35</v>
      </c>
      <c r="H119" s="112" t="s">
        <v>25</v>
      </c>
      <c r="I119" s="9">
        <v>105</v>
      </c>
      <c r="J119" s="3">
        <v>97</v>
      </c>
      <c r="K119" s="3">
        <v>8</v>
      </c>
      <c r="L119" s="3">
        <v>0</v>
      </c>
      <c r="M119" s="9">
        <v>19</v>
      </c>
      <c r="N119" s="3">
        <v>17</v>
      </c>
      <c r="O119" s="3">
        <v>2</v>
      </c>
      <c r="P119" s="3">
        <v>0</v>
      </c>
      <c r="Q119" s="9">
        <v>6</v>
      </c>
      <c r="R119" s="3">
        <v>114</v>
      </c>
      <c r="S119" s="3">
        <v>0.92</v>
      </c>
      <c r="T119" s="37">
        <f t="shared" si="9"/>
        <v>5.5263157894736841</v>
      </c>
      <c r="U119" s="139" t="s">
        <v>247</v>
      </c>
    </row>
    <row r="120" spans="1:21" x14ac:dyDescent="0.25">
      <c r="A120" s="21" t="s">
        <v>118</v>
      </c>
      <c r="B120" s="166" t="s">
        <v>119</v>
      </c>
      <c r="C120" s="21" t="s">
        <v>120</v>
      </c>
      <c r="D120" s="166">
        <v>44877059</v>
      </c>
      <c r="E120" s="21" t="s">
        <v>229</v>
      </c>
      <c r="F120" s="21" t="s">
        <v>22</v>
      </c>
      <c r="G120" s="21" t="s">
        <v>230</v>
      </c>
      <c r="H120" s="21" t="s">
        <v>25</v>
      </c>
      <c r="I120" s="9">
        <v>247</v>
      </c>
      <c r="J120" s="3">
        <v>247</v>
      </c>
      <c r="K120" s="3">
        <v>0</v>
      </c>
      <c r="L120" s="3">
        <v>0</v>
      </c>
      <c r="M120" s="9">
        <v>20</v>
      </c>
      <c r="N120" s="3">
        <v>20</v>
      </c>
      <c r="O120" s="3">
        <v>0</v>
      </c>
      <c r="P120" s="3">
        <v>0</v>
      </c>
      <c r="Q120" s="9">
        <v>6</v>
      </c>
      <c r="R120" s="3">
        <v>120</v>
      </c>
      <c r="S120" s="3">
        <v>2.06</v>
      </c>
      <c r="T120" s="37">
        <f t="shared" si="9"/>
        <v>12.35</v>
      </c>
      <c r="U120" s="139" t="s">
        <v>247</v>
      </c>
    </row>
    <row r="121" spans="1:21" x14ac:dyDescent="0.25">
      <c r="A121" s="15" t="s">
        <v>118</v>
      </c>
      <c r="B121" s="167" t="s">
        <v>133</v>
      </c>
      <c r="C121" s="15" t="s">
        <v>134</v>
      </c>
      <c r="D121" s="167">
        <v>43548866</v>
      </c>
      <c r="E121" s="15" t="s">
        <v>129</v>
      </c>
      <c r="F121" s="15" t="s">
        <v>22</v>
      </c>
      <c r="G121" s="15" t="s">
        <v>35</v>
      </c>
      <c r="H121" s="15" t="s">
        <v>25</v>
      </c>
      <c r="I121" s="9">
        <v>83</v>
      </c>
      <c r="J121" s="3">
        <v>83</v>
      </c>
      <c r="K121" s="3">
        <v>0</v>
      </c>
      <c r="L121" s="3">
        <v>0</v>
      </c>
      <c r="M121" s="9">
        <v>7</v>
      </c>
      <c r="N121" s="3">
        <v>7</v>
      </c>
      <c r="O121" s="3">
        <v>0</v>
      </c>
      <c r="P121" s="3">
        <v>0</v>
      </c>
      <c r="Q121" s="9">
        <v>6</v>
      </c>
      <c r="R121" s="3">
        <v>42</v>
      </c>
      <c r="S121" s="3">
        <v>1.98</v>
      </c>
      <c r="T121" s="37">
        <f t="shared" si="9"/>
        <v>11.857142857142858</v>
      </c>
      <c r="U121" s="139" t="s">
        <v>247</v>
      </c>
    </row>
    <row r="122" spans="1:21" ht="15" customHeight="1" x14ac:dyDescent="0.25">
      <c r="A122" s="180" t="s">
        <v>3</v>
      </c>
      <c r="B122" s="181"/>
      <c r="C122" s="182"/>
      <c r="D122" s="180" t="s">
        <v>4</v>
      </c>
      <c r="E122" s="181"/>
      <c r="F122" s="181"/>
      <c r="G122" s="181"/>
      <c r="H122" s="182"/>
      <c r="I122" s="176" t="s">
        <v>5</v>
      </c>
      <c r="J122" s="176"/>
      <c r="K122" s="176"/>
      <c r="L122" s="176"/>
      <c r="M122" s="176" t="s">
        <v>6</v>
      </c>
      <c r="N122" s="176"/>
      <c r="O122" s="176"/>
      <c r="P122" s="176"/>
      <c r="Q122" s="176" t="s">
        <v>202</v>
      </c>
      <c r="R122" s="176" t="s">
        <v>8</v>
      </c>
      <c r="S122" s="176" t="s">
        <v>9</v>
      </c>
      <c r="T122" s="183" t="s">
        <v>188</v>
      </c>
      <c r="U122" s="185" t="s">
        <v>200</v>
      </c>
    </row>
    <row r="123" spans="1:21" x14ac:dyDescent="0.25">
      <c r="A123" s="150" t="s">
        <v>10</v>
      </c>
      <c r="B123" s="150" t="s">
        <v>11</v>
      </c>
      <c r="C123" s="150" t="s">
        <v>12</v>
      </c>
      <c r="D123" s="150" t="s">
        <v>13</v>
      </c>
      <c r="E123" s="150" t="s">
        <v>14</v>
      </c>
      <c r="F123" s="150" t="s">
        <v>15</v>
      </c>
      <c r="G123" s="150" t="s">
        <v>16</v>
      </c>
      <c r="H123" s="150" t="s">
        <v>17</v>
      </c>
      <c r="I123" s="150" t="s">
        <v>18</v>
      </c>
      <c r="J123" s="150" t="s">
        <v>19</v>
      </c>
      <c r="K123" s="150" t="s">
        <v>20</v>
      </c>
      <c r="L123" s="150" t="s">
        <v>21</v>
      </c>
      <c r="M123" s="150" t="s">
        <v>18</v>
      </c>
      <c r="N123" s="150" t="s">
        <v>19</v>
      </c>
      <c r="O123" s="150" t="s">
        <v>20</v>
      </c>
      <c r="P123" s="150" t="s">
        <v>21</v>
      </c>
      <c r="Q123" s="177"/>
      <c r="R123" s="177"/>
      <c r="S123" s="177"/>
      <c r="T123" s="184"/>
      <c r="U123" s="186"/>
    </row>
    <row r="124" spans="1:21" x14ac:dyDescent="0.25">
      <c r="A124" s="114" t="s">
        <v>41</v>
      </c>
      <c r="B124" s="115" t="s">
        <v>43</v>
      </c>
      <c r="C124" s="114" t="s">
        <v>44</v>
      </c>
      <c r="D124" s="115">
        <v>42738425</v>
      </c>
      <c r="E124" s="114" t="s">
        <v>49</v>
      </c>
      <c r="F124" s="114" t="s">
        <v>22</v>
      </c>
      <c r="G124" s="114" t="s">
        <v>23</v>
      </c>
      <c r="H124" s="114" t="s">
        <v>25</v>
      </c>
      <c r="I124" s="9">
        <v>164</v>
      </c>
      <c r="J124" s="158">
        <v>83</v>
      </c>
      <c r="K124" s="158">
        <v>81</v>
      </c>
      <c r="L124" s="158">
        <v>0</v>
      </c>
      <c r="M124" s="9">
        <v>21</v>
      </c>
      <c r="N124" s="158">
        <v>11</v>
      </c>
      <c r="O124" s="158">
        <v>10</v>
      </c>
      <c r="P124" s="158">
        <v>0</v>
      </c>
      <c r="Q124" s="9">
        <v>6</v>
      </c>
      <c r="R124" s="158">
        <v>126</v>
      </c>
      <c r="S124" s="158">
        <v>1.3</v>
      </c>
      <c r="T124" s="37">
        <f t="shared" ref="T124:T134" si="10">I124/M124</f>
        <v>7.8095238095238093</v>
      </c>
      <c r="U124" s="139" t="s">
        <v>181</v>
      </c>
    </row>
    <row r="125" spans="1:21" x14ac:dyDescent="0.25">
      <c r="A125" s="114" t="s">
        <v>41</v>
      </c>
      <c r="B125" s="115" t="s">
        <v>43</v>
      </c>
      <c r="C125" s="114" t="s">
        <v>44</v>
      </c>
      <c r="D125" s="115">
        <v>70670116</v>
      </c>
      <c r="E125" s="114" t="s">
        <v>54</v>
      </c>
      <c r="F125" s="114" t="s">
        <v>22</v>
      </c>
      <c r="G125" s="114" t="s">
        <v>23</v>
      </c>
      <c r="H125" s="114" t="s">
        <v>25</v>
      </c>
      <c r="I125" s="9">
        <v>240</v>
      </c>
      <c r="J125" s="158">
        <v>231</v>
      </c>
      <c r="K125" s="158">
        <v>9</v>
      </c>
      <c r="L125" s="158">
        <v>0</v>
      </c>
      <c r="M125" s="9">
        <v>26</v>
      </c>
      <c r="N125" s="158">
        <v>24</v>
      </c>
      <c r="O125" s="158">
        <v>2</v>
      </c>
      <c r="P125" s="158">
        <v>0</v>
      </c>
      <c r="Q125" s="9">
        <v>6</v>
      </c>
      <c r="R125" s="158">
        <v>156</v>
      </c>
      <c r="S125" s="158">
        <v>1.54</v>
      </c>
      <c r="T125" s="37">
        <f t="shared" si="10"/>
        <v>9.2307692307692299</v>
      </c>
      <c r="U125" s="139" t="s">
        <v>181</v>
      </c>
    </row>
    <row r="126" spans="1:21" x14ac:dyDescent="0.25">
      <c r="A126" s="12" t="s">
        <v>60</v>
      </c>
      <c r="B126" s="13" t="s">
        <v>65</v>
      </c>
      <c r="C126" s="12" t="s">
        <v>66</v>
      </c>
      <c r="D126" s="13">
        <v>40752338</v>
      </c>
      <c r="E126" s="12" t="s">
        <v>221</v>
      </c>
      <c r="F126" s="12" t="s">
        <v>22</v>
      </c>
      <c r="G126" s="12" t="s">
        <v>23</v>
      </c>
      <c r="H126" s="12" t="s">
        <v>25</v>
      </c>
      <c r="I126" s="9">
        <v>133</v>
      </c>
      <c r="J126" s="158">
        <v>73</v>
      </c>
      <c r="K126" s="158">
        <v>60</v>
      </c>
      <c r="L126" s="158">
        <v>0</v>
      </c>
      <c r="M126" s="9">
        <v>16</v>
      </c>
      <c r="N126" s="158">
        <v>8</v>
      </c>
      <c r="O126" s="158">
        <v>8</v>
      </c>
      <c r="P126" s="158">
        <v>0</v>
      </c>
      <c r="Q126" s="9">
        <v>6</v>
      </c>
      <c r="R126" s="158">
        <v>96</v>
      </c>
      <c r="S126" s="158">
        <v>1.39</v>
      </c>
      <c r="T126" s="37">
        <f t="shared" si="10"/>
        <v>8.3125</v>
      </c>
      <c r="U126" s="139" t="s">
        <v>181</v>
      </c>
    </row>
    <row r="127" spans="1:21" x14ac:dyDescent="0.25">
      <c r="A127" s="12" t="s">
        <v>60</v>
      </c>
      <c r="B127" s="13" t="s">
        <v>65</v>
      </c>
      <c r="C127" s="12" t="s">
        <v>66</v>
      </c>
      <c r="D127" s="13">
        <v>45538877</v>
      </c>
      <c r="E127" s="12" t="s">
        <v>63</v>
      </c>
      <c r="F127" s="12" t="s">
        <v>22</v>
      </c>
      <c r="G127" s="12" t="s">
        <v>23</v>
      </c>
      <c r="H127" s="12" t="s">
        <v>25</v>
      </c>
      <c r="I127" s="9">
        <v>139</v>
      </c>
      <c r="J127" s="158">
        <v>105</v>
      </c>
      <c r="K127" s="158">
        <v>34</v>
      </c>
      <c r="L127" s="158">
        <v>0</v>
      </c>
      <c r="M127" s="9">
        <v>23</v>
      </c>
      <c r="N127" s="158">
        <v>16</v>
      </c>
      <c r="O127" s="158">
        <v>7</v>
      </c>
      <c r="P127" s="158">
        <v>0</v>
      </c>
      <c r="Q127" s="9">
        <v>6</v>
      </c>
      <c r="R127" s="158">
        <v>138</v>
      </c>
      <c r="S127" s="158">
        <v>1.01</v>
      </c>
      <c r="T127" s="37">
        <f t="shared" si="10"/>
        <v>6.0434782608695654</v>
      </c>
      <c r="U127" s="139" t="s">
        <v>181</v>
      </c>
    </row>
    <row r="128" spans="1:21" x14ac:dyDescent="0.25">
      <c r="A128" s="12" t="s">
        <v>60</v>
      </c>
      <c r="B128" s="13" t="s">
        <v>65</v>
      </c>
      <c r="C128" s="12" t="s">
        <v>66</v>
      </c>
      <c r="D128" s="13">
        <v>10130128</v>
      </c>
      <c r="E128" s="12" t="s">
        <v>73</v>
      </c>
      <c r="F128" s="12" t="s">
        <v>22</v>
      </c>
      <c r="G128" s="12" t="s">
        <v>23</v>
      </c>
      <c r="H128" s="12" t="s">
        <v>25</v>
      </c>
      <c r="I128" s="9">
        <v>158</v>
      </c>
      <c r="J128" s="158">
        <v>110</v>
      </c>
      <c r="K128" s="158">
        <v>48</v>
      </c>
      <c r="L128" s="158">
        <v>0</v>
      </c>
      <c r="M128" s="9">
        <v>23</v>
      </c>
      <c r="N128" s="158">
        <v>16</v>
      </c>
      <c r="O128" s="158">
        <v>7</v>
      </c>
      <c r="P128" s="158">
        <v>0</v>
      </c>
      <c r="Q128" s="9">
        <v>6</v>
      </c>
      <c r="R128" s="158">
        <v>138</v>
      </c>
      <c r="S128" s="158">
        <v>1.1399999999999999</v>
      </c>
      <c r="T128" s="37">
        <f t="shared" si="10"/>
        <v>6.8695652173913047</v>
      </c>
      <c r="U128" s="139" t="s">
        <v>181</v>
      </c>
    </row>
    <row r="129" spans="1:21" x14ac:dyDescent="0.25">
      <c r="A129" s="169" t="s">
        <v>60</v>
      </c>
      <c r="B129" s="168" t="s">
        <v>83</v>
      </c>
      <c r="C129" s="168" t="s">
        <v>84</v>
      </c>
      <c r="D129" s="168" t="s">
        <v>90</v>
      </c>
      <c r="E129" s="168" t="s">
        <v>91</v>
      </c>
      <c r="F129" s="168" t="s">
        <v>22</v>
      </c>
      <c r="G129" s="169" t="s">
        <v>23</v>
      </c>
      <c r="H129" s="169" t="s">
        <v>25</v>
      </c>
      <c r="I129" s="9">
        <v>127</v>
      </c>
      <c r="J129" s="158">
        <v>65</v>
      </c>
      <c r="K129" s="158">
        <v>62</v>
      </c>
      <c r="L129" s="158">
        <v>0</v>
      </c>
      <c r="M129" s="9">
        <v>22</v>
      </c>
      <c r="N129" s="158">
        <v>12</v>
      </c>
      <c r="O129" s="158">
        <v>10</v>
      </c>
      <c r="P129" s="158">
        <v>0</v>
      </c>
      <c r="Q129" s="9">
        <v>6</v>
      </c>
      <c r="R129" s="158">
        <v>132</v>
      </c>
      <c r="S129" s="158">
        <v>0.96</v>
      </c>
      <c r="T129" s="37">
        <f t="shared" si="10"/>
        <v>5.7727272727272725</v>
      </c>
      <c r="U129" s="139" t="s">
        <v>181</v>
      </c>
    </row>
    <row r="130" spans="1:21" x14ac:dyDescent="0.25">
      <c r="A130" s="17" t="s">
        <v>60</v>
      </c>
      <c r="B130" s="18" t="s">
        <v>83</v>
      </c>
      <c r="C130" s="17" t="s">
        <v>84</v>
      </c>
      <c r="D130" s="18">
        <v>45631540</v>
      </c>
      <c r="E130" s="17" t="s">
        <v>89</v>
      </c>
      <c r="F130" s="17" t="s">
        <v>22</v>
      </c>
      <c r="G130" s="17" t="s">
        <v>35</v>
      </c>
      <c r="H130" s="17" t="s">
        <v>25</v>
      </c>
      <c r="I130" s="9">
        <v>169</v>
      </c>
      <c r="J130" s="158">
        <v>112</v>
      </c>
      <c r="K130" s="158">
        <v>57</v>
      </c>
      <c r="L130" s="158">
        <v>0</v>
      </c>
      <c r="M130" s="9">
        <v>23</v>
      </c>
      <c r="N130" s="158">
        <v>14</v>
      </c>
      <c r="O130" s="158">
        <v>9</v>
      </c>
      <c r="P130" s="158">
        <v>0</v>
      </c>
      <c r="Q130" s="9">
        <v>6</v>
      </c>
      <c r="R130" s="158">
        <v>138</v>
      </c>
      <c r="S130" s="158">
        <v>1.22</v>
      </c>
      <c r="T130" s="37">
        <f t="shared" si="10"/>
        <v>7.3478260869565215</v>
      </c>
      <c r="U130" s="139" t="s">
        <v>181</v>
      </c>
    </row>
    <row r="131" spans="1:21" x14ac:dyDescent="0.25">
      <c r="A131" s="17" t="s">
        <v>60</v>
      </c>
      <c r="B131" s="18" t="s">
        <v>83</v>
      </c>
      <c r="C131" s="17" t="s">
        <v>84</v>
      </c>
      <c r="D131" s="18">
        <v>43924652</v>
      </c>
      <c r="E131" s="17" t="s">
        <v>104</v>
      </c>
      <c r="F131" s="17" t="s">
        <v>22</v>
      </c>
      <c r="G131" s="17" t="s">
        <v>28</v>
      </c>
      <c r="H131" s="17" t="s">
        <v>25</v>
      </c>
      <c r="I131" s="9">
        <v>148</v>
      </c>
      <c r="J131" s="158">
        <v>91</v>
      </c>
      <c r="K131" s="158">
        <v>57</v>
      </c>
      <c r="L131" s="158">
        <v>0</v>
      </c>
      <c r="M131" s="9">
        <v>24</v>
      </c>
      <c r="N131" s="158">
        <v>15</v>
      </c>
      <c r="O131" s="158">
        <v>9</v>
      </c>
      <c r="P131" s="158">
        <v>0</v>
      </c>
      <c r="Q131" s="9">
        <v>6</v>
      </c>
      <c r="R131" s="158">
        <v>144</v>
      </c>
      <c r="S131" s="158">
        <v>1.03</v>
      </c>
      <c r="T131" s="37">
        <f t="shared" si="10"/>
        <v>6.166666666666667</v>
      </c>
      <c r="U131" s="139" t="s">
        <v>181</v>
      </c>
    </row>
    <row r="132" spans="1:21" x14ac:dyDescent="0.25">
      <c r="A132" s="112" t="s">
        <v>60</v>
      </c>
      <c r="B132" s="165" t="s">
        <v>105</v>
      </c>
      <c r="C132" s="112" t="s">
        <v>106</v>
      </c>
      <c r="D132" s="165">
        <v>41930459</v>
      </c>
      <c r="E132" s="112" t="s">
        <v>114</v>
      </c>
      <c r="F132" s="112" t="s">
        <v>22</v>
      </c>
      <c r="G132" s="112" t="s">
        <v>35</v>
      </c>
      <c r="H132" s="112" t="s">
        <v>25</v>
      </c>
      <c r="I132" s="9">
        <v>118</v>
      </c>
      <c r="J132" s="158">
        <v>118</v>
      </c>
      <c r="K132" s="158">
        <v>0</v>
      </c>
      <c r="L132" s="158">
        <v>0</v>
      </c>
      <c r="M132" s="9">
        <v>23</v>
      </c>
      <c r="N132" s="158">
        <v>23</v>
      </c>
      <c r="O132" s="158">
        <v>0</v>
      </c>
      <c r="P132" s="158">
        <v>0</v>
      </c>
      <c r="Q132" s="9">
        <v>6</v>
      </c>
      <c r="R132" s="158">
        <v>138</v>
      </c>
      <c r="S132" s="158">
        <v>0.86</v>
      </c>
      <c r="T132" s="37">
        <f t="shared" si="10"/>
        <v>5.1304347826086953</v>
      </c>
      <c r="U132" s="139" t="s">
        <v>181</v>
      </c>
    </row>
    <row r="133" spans="1:21" x14ac:dyDescent="0.25">
      <c r="A133" s="21" t="s">
        <v>118</v>
      </c>
      <c r="B133" s="166" t="s">
        <v>119</v>
      </c>
      <c r="C133" s="21" t="s">
        <v>120</v>
      </c>
      <c r="D133" s="166">
        <v>44877059</v>
      </c>
      <c r="E133" s="21" t="s">
        <v>229</v>
      </c>
      <c r="F133" s="21" t="s">
        <v>22</v>
      </c>
      <c r="G133" s="21" t="s">
        <v>23</v>
      </c>
      <c r="H133" s="21" t="s">
        <v>25</v>
      </c>
      <c r="I133" s="9">
        <v>195</v>
      </c>
      <c r="J133" s="158">
        <v>195</v>
      </c>
      <c r="K133" s="158">
        <v>0</v>
      </c>
      <c r="L133" s="158">
        <v>0</v>
      </c>
      <c r="M133" s="9">
        <v>20</v>
      </c>
      <c r="N133" s="158">
        <v>20</v>
      </c>
      <c r="O133" s="158">
        <v>0</v>
      </c>
      <c r="P133" s="158">
        <v>0</v>
      </c>
      <c r="Q133" s="9">
        <v>6</v>
      </c>
      <c r="R133" s="158">
        <v>120</v>
      </c>
      <c r="S133" s="158">
        <v>1.63</v>
      </c>
      <c r="T133" s="37">
        <f t="shared" si="10"/>
        <v>9.75</v>
      </c>
      <c r="U133" s="139" t="s">
        <v>181</v>
      </c>
    </row>
    <row r="134" spans="1:21" x14ac:dyDescent="0.25">
      <c r="A134" s="15" t="s">
        <v>118</v>
      </c>
      <c r="B134" s="167" t="s">
        <v>133</v>
      </c>
      <c r="C134" s="15" t="s">
        <v>134</v>
      </c>
      <c r="D134" s="167">
        <v>43548866</v>
      </c>
      <c r="E134" s="15" t="s">
        <v>129</v>
      </c>
      <c r="F134" s="15" t="s">
        <v>22</v>
      </c>
      <c r="G134" s="15" t="s">
        <v>35</v>
      </c>
      <c r="H134" s="15" t="s">
        <v>25</v>
      </c>
      <c r="I134" s="9">
        <v>203</v>
      </c>
      <c r="J134" s="158">
        <v>203</v>
      </c>
      <c r="K134" s="158">
        <v>0</v>
      </c>
      <c r="L134" s="158">
        <v>0</v>
      </c>
      <c r="M134" s="9">
        <v>20</v>
      </c>
      <c r="N134" s="158">
        <v>20</v>
      </c>
      <c r="O134" s="158">
        <v>0</v>
      </c>
      <c r="P134" s="158">
        <v>0</v>
      </c>
      <c r="Q134" s="9">
        <v>6</v>
      </c>
      <c r="R134" s="158">
        <v>120</v>
      </c>
      <c r="S134" s="158">
        <v>1.69</v>
      </c>
      <c r="T134" s="37">
        <f t="shared" si="10"/>
        <v>10.15</v>
      </c>
      <c r="U134" s="139" t="s">
        <v>181</v>
      </c>
    </row>
    <row r="135" spans="1:21" x14ac:dyDescent="0.25">
      <c r="A135" s="180" t="s">
        <v>3</v>
      </c>
      <c r="B135" s="181"/>
      <c r="C135" s="182"/>
      <c r="D135" s="180" t="s">
        <v>4</v>
      </c>
      <c r="E135" s="181"/>
      <c r="F135" s="181"/>
      <c r="G135" s="181"/>
      <c r="H135" s="182"/>
      <c r="I135" s="176" t="s">
        <v>5</v>
      </c>
      <c r="J135" s="176"/>
      <c r="K135" s="176"/>
      <c r="L135" s="176"/>
      <c r="M135" s="176" t="s">
        <v>6</v>
      </c>
      <c r="N135" s="176"/>
      <c r="O135" s="176"/>
      <c r="P135" s="176"/>
      <c r="Q135" s="176" t="s">
        <v>202</v>
      </c>
      <c r="R135" s="176" t="s">
        <v>8</v>
      </c>
      <c r="S135" s="176" t="s">
        <v>9</v>
      </c>
      <c r="T135" s="183" t="s">
        <v>188</v>
      </c>
      <c r="U135" s="185" t="s">
        <v>200</v>
      </c>
    </row>
    <row r="136" spans="1:21" x14ac:dyDescent="0.25">
      <c r="A136" s="156" t="s">
        <v>10</v>
      </c>
      <c r="B136" s="156" t="s">
        <v>11</v>
      </c>
      <c r="C136" s="156" t="s">
        <v>12</v>
      </c>
      <c r="D136" s="156" t="s">
        <v>13</v>
      </c>
      <c r="E136" s="156" t="s">
        <v>14</v>
      </c>
      <c r="F136" s="156" t="s">
        <v>15</v>
      </c>
      <c r="G136" s="156" t="s">
        <v>16</v>
      </c>
      <c r="H136" s="156" t="s">
        <v>17</v>
      </c>
      <c r="I136" s="156" t="s">
        <v>18</v>
      </c>
      <c r="J136" s="156" t="s">
        <v>19</v>
      </c>
      <c r="K136" s="156" t="s">
        <v>20</v>
      </c>
      <c r="L136" s="156" t="s">
        <v>21</v>
      </c>
      <c r="M136" s="156" t="s">
        <v>18</v>
      </c>
      <c r="N136" s="156" t="s">
        <v>19</v>
      </c>
      <c r="O136" s="156" t="s">
        <v>20</v>
      </c>
      <c r="P136" s="156" t="s">
        <v>21</v>
      </c>
      <c r="Q136" s="177"/>
      <c r="R136" s="177"/>
      <c r="S136" s="177"/>
      <c r="T136" s="184"/>
      <c r="U136" s="186"/>
    </row>
    <row r="137" spans="1:21" x14ac:dyDescent="0.25">
      <c r="A137" s="114" t="s">
        <v>41</v>
      </c>
      <c r="B137" s="115" t="s">
        <v>43</v>
      </c>
      <c r="C137" s="114" t="s">
        <v>44</v>
      </c>
      <c r="D137" s="115">
        <v>42738425</v>
      </c>
      <c r="E137" s="114" t="s">
        <v>49</v>
      </c>
      <c r="F137" s="114" t="s">
        <v>22</v>
      </c>
      <c r="G137" s="114" t="s">
        <v>23</v>
      </c>
      <c r="H137" s="114" t="s">
        <v>25</v>
      </c>
      <c r="I137" s="9">
        <v>193</v>
      </c>
      <c r="J137" s="158">
        <v>96</v>
      </c>
      <c r="K137" s="158">
        <v>97</v>
      </c>
      <c r="L137" s="158">
        <v>0</v>
      </c>
      <c r="M137" s="9">
        <v>25</v>
      </c>
      <c r="N137" s="158">
        <v>13</v>
      </c>
      <c r="O137" s="158">
        <v>12</v>
      </c>
      <c r="P137" s="158">
        <v>0</v>
      </c>
      <c r="Q137" s="9">
        <v>6</v>
      </c>
      <c r="R137" s="158">
        <v>150</v>
      </c>
      <c r="S137" s="158">
        <v>1.29</v>
      </c>
      <c r="T137" s="37">
        <f t="shared" ref="T137:T150" si="11">I137/M137</f>
        <v>7.72</v>
      </c>
      <c r="U137" s="139" t="s">
        <v>182</v>
      </c>
    </row>
    <row r="138" spans="1:21" x14ac:dyDescent="0.25">
      <c r="A138" s="114" t="s">
        <v>41</v>
      </c>
      <c r="B138" s="115" t="s">
        <v>43</v>
      </c>
      <c r="C138" s="114" t="s">
        <v>44</v>
      </c>
      <c r="D138" s="115">
        <v>70670116</v>
      </c>
      <c r="E138" s="114" t="s">
        <v>54</v>
      </c>
      <c r="F138" s="114" t="s">
        <v>22</v>
      </c>
      <c r="G138" s="114" t="s">
        <v>23</v>
      </c>
      <c r="H138" s="114" t="s">
        <v>25</v>
      </c>
      <c r="I138" s="9">
        <v>222</v>
      </c>
      <c r="J138" s="158">
        <v>212</v>
      </c>
      <c r="K138" s="158">
        <v>10</v>
      </c>
      <c r="L138" s="158">
        <v>0</v>
      </c>
      <c r="M138" s="9">
        <v>23</v>
      </c>
      <c r="N138" s="158">
        <v>22</v>
      </c>
      <c r="O138" s="158">
        <v>1</v>
      </c>
      <c r="P138" s="158">
        <v>0</v>
      </c>
      <c r="Q138" s="9">
        <v>6</v>
      </c>
      <c r="R138" s="158">
        <v>138</v>
      </c>
      <c r="S138" s="158">
        <v>1.61</v>
      </c>
      <c r="T138" s="37">
        <f t="shared" si="11"/>
        <v>9.6521739130434785</v>
      </c>
      <c r="U138" s="139" t="s">
        <v>182</v>
      </c>
    </row>
    <row r="139" spans="1:21" x14ac:dyDescent="0.25">
      <c r="A139" s="12" t="s">
        <v>60</v>
      </c>
      <c r="B139" s="13" t="s">
        <v>65</v>
      </c>
      <c r="C139" s="12" t="s">
        <v>66</v>
      </c>
      <c r="D139" s="13">
        <v>40752338</v>
      </c>
      <c r="E139" s="12" t="s">
        <v>221</v>
      </c>
      <c r="F139" s="12" t="s">
        <v>22</v>
      </c>
      <c r="G139" s="12" t="s">
        <v>23</v>
      </c>
      <c r="H139" s="12" t="s">
        <v>25</v>
      </c>
      <c r="I139" s="9">
        <v>183</v>
      </c>
      <c r="J139" s="158">
        <v>113</v>
      </c>
      <c r="K139" s="158">
        <v>70</v>
      </c>
      <c r="L139" s="158">
        <v>0</v>
      </c>
      <c r="M139" s="9">
        <v>22</v>
      </c>
      <c r="N139" s="158">
        <v>14</v>
      </c>
      <c r="O139" s="158">
        <v>8</v>
      </c>
      <c r="P139" s="158">
        <v>0</v>
      </c>
      <c r="Q139" s="9">
        <v>6</v>
      </c>
      <c r="R139" s="158">
        <v>132</v>
      </c>
      <c r="S139" s="158">
        <v>1.39</v>
      </c>
      <c r="T139" s="37">
        <f t="shared" si="11"/>
        <v>8.3181818181818183</v>
      </c>
      <c r="U139" s="139" t="s">
        <v>182</v>
      </c>
    </row>
    <row r="140" spans="1:21" x14ac:dyDescent="0.25">
      <c r="A140" s="12" t="s">
        <v>60</v>
      </c>
      <c r="B140" s="13" t="s">
        <v>65</v>
      </c>
      <c r="C140" s="12" t="s">
        <v>66</v>
      </c>
      <c r="D140" s="13">
        <v>45538877</v>
      </c>
      <c r="E140" s="12" t="s">
        <v>63</v>
      </c>
      <c r="F140" s="12" t="s">
        <v>22</v>
      </c>
      <c r="G140" s="12" t="s">
        <v>23</v>
      </c>
      <c r="H140" s="12" t="s">
        <v>25</v>
      </c>
      <c r="I140" s="9">
        <v>70</v>
      </c>
      <c r="J140" s="158">
        <v>59</v>
      </c>
      <c r="K140" s="158">
        <v>10</v>
      </c>
      <c r="L140" s="158">
        <v>1</v>
      </c>
      <c r="M140" s="9">
        <v>12</v>
      </c>
      <c r="N140" s="158">
        <v>9</v>
      </c>
      <c r="O140" s="158">
        <v>2</v>
      </c>
      <c r="P140" s="158">
        <v>1</v>
      </c>
      <c r="Q140" s="9">
        <v>6</v>
      </c>
      <c r="R140" s="158">
        <v>72</v>
      </c>
      <c r="S140" s="158">
        <v>0.97</v>
      </c>
      <c r="T140" s="37">
        <f t="shared" si="11"/>
        <v>5.833333333333333</v>
      </c>
      <c r="U140" s="139" t="s">
        <v>182</v>
      </c>
    </row>
    <row r="141" spans="1:21" x14ac:dyDescent="0.25">
      <c r="A141" s="12" t="s">
        <v>60</v>
      </c>
      <c r="B141" s="13" t="s">
        <v>65</v>
      </c>
      <c r="C141" s="12" t="s">
        <v>66</v>
      </c>
      <c r="D141" s="13">
        <v>10130128</v>
      </c>
      <c r="E141" s="12" t="s">
        <v>73</v>
      </c>
      <c r="F141" s="12" t="s">
        <v>22</v>
      </c>
      <c r="G141" s="12" t="s">
        <v>23</v>
      </c>
      <c r="H141" s="12" t="s">
        <v>25</v>
      </c>
      <c r="I141" s="9">
        <v>209</v>
      </c>
      <c r="J141" s="158">
        <v>128</v>
      </c>
      <c r="K141" s="158">
        <v>81</v>
      </c>
      <c r="L141" s="158">
        <v>0</v>
      </c>
      <c r="M141" s="9">
        <v>22</v>
      </c>
      <c r="N141" s="158">
        <v>14</v>
      </c>
      <c r="O141" s="158">
        <v>8</v>
      </c>
      <c r="P141" s="158">
        <v>0</v>
      </c>
      <c r="Q141" s="9">
        <v>6</v>
      </c>
      <c r="R141" s="158">
        <v>132</v>
      </c>
      <c r="S141" s="158">
        <v>1.58</v>
      </c>
      <c r="T141" s="37">
        <f t="shared" si="11"/>
        <v>9.5</v>
      </c>
      <c r="U141" s="139" t="s">
        <v>182</v>
      </c>
    </row>
    <row r="142" spans="1:21" x14ac:dyDescent="0.25">
      <c r="A142" s="169" t="s">
        <v>60</v>
      </c>
      <c r="B142" s="168" t="s">
        <v>83</v>
      </c>
      <c r="C142" s="168" t="s">
        <v>84</v>
      </c>
      <c r="D142" s="168" t="s">
        <v>90</v>
      </c>
      <c r="E142" s="168" t="s">
        <v>91</v>
      </c>
      <c r="F142" s="168" t="s">
        <v>22</v>
      </c>
      <c r="G142" s="169" t="s">
        <v>23</v>
      </c>
      <c r="H142" s="169" t="s">
        <v>25</v>
      </c>
      <c r="I142" s="9">
        <v>127</v>
      </c>
      <c r="J142" s="158">
        <v>86</v>
      </c>
      <c r="K142" s="158">
        <v>41</v>
      </c>
      <c r="L142" s="158">
        <v>0</v>
      </c>
      <c r="M142" s="9">
        <v>21</v>
      </c>
      <c r="N142" s="158">
        <v>15</v>
      </c>
      <c r="O142" s="158">
        <v>6</v>
      </c>
      <c r="P142" s="158">
        <v>0</v>
      </c>
      <c r="Q142" s="9">
        <v>6</v>
      </c>
      <c r="R142" s="158">
        <v>126</v>
      </c>
      <c r="S142" s="158">
        <v>1.01</v>
      </c>
      <c r="T142" s="37">
        <f t="shared" si="11"/>
        <v>6.0476190476190474</v>
      </c>
      <c r="U142" s="139" t="s">
        <v>182</v>
      </c>
    </row>
    <row r="143" spans="1:21" x14ac:dyDescent="0.25">
      <c r="A143" s="17" t="s">
        <v>60</v>
      </c>
      <c r="B143" s="18" t="s">
        <v>83</v>
      </c>
      <c r="C143" s="17" t="s">
        <v>84</v>
      </c>
      <c r="D143" s="18">
        <v>45631540</v>
      </c>
      <c r="E143" s="17" t="s">
        <v>89</v>
      </c>
      <c r="F143" s="17" t="s">
        <v>22</v>
      </c>
      <c r="G143" s="17" t="s">
        <v>35</v>
      </c>
      <c r="H143" s="17" t="s">
        <v>25</v>
      </c>
      <c r="I143" s="9">
        <v>152</v>
      </c>
      <c r="J143" s="158">
        <v>100</v>
      </c>
      <c r="K143" s="158">
        <v>52</v>
      </c>
      <c r="L143" s="158">
        <v>0</v>
      </c>
      <c r="M143" s="9">
        <v>23</v>
      </c>
      <c r="N143" s="158">
        <v>14</v>
      </c>
      <c r="O143" s="158">
        <v>9</v>
      </c>
      <c r="P143" s="158">
        <v>0</v>
      </c>
      <c r="Q143" s="9">
        <v>6</v>
      </c>
      <c r="R143" s="158">
        <v>138</v>
      </c>
      <c r="S143" s="158">
        <v>1.1000000000000001</v>
      </c>
      <c r="T143" s="37">
        <f t="shared" si="11"/>
        <v>6.6086956521739131</v>
      </c>
      <c r="U143" s="139" t="s">
        <v>182</v>
      </c>
    </row>
    <row r="144" spans="1:21" x14ac:dyDescent="0.25">
      <c r="A144" s="17" t="s">
        <v>60</v>
      </c>
      <c r="B144" s="18" t="s">
        <v>83</v>
      </c>
      <c r="C144" s="17" t="s">
        <v>84</v>
      </c>
      <c r="D144" s="18">
        <v>43924652</v>
      </c>
      <c r="E144" s="17" t="s">
        <v>104</v>
      </c>
      <c r="F144" s="17" t="s">
        <v>22</v>
      </c>
      <c r="G144" s="17" t="s">
        <v>28</v>
      </c>
      <c r="H144" s="17" t="s">
        <v>25</v>
      </c>
      <c r="I144" s="9">
        <v>133</v>
      </c>
      <c r="J144" s="158">
        <v>73</v>
      </c>
      <c r="K144" s="158">
        <v>60</v>
      </c>
      <c r="L144" s="158">
        <v>0</v>
      </c>
      <c r="M144" s="9">
        <v>21</v>
      </c>
      <c r="N144" s="158">
        <v>11</v>
      </c>
      <c r="O144" s="158">
        <v>10</v>
      </c>
      <c r="P144" s="158">
        <v>0</v>
      </c>
      <c r="Q144" s="9">
        <v>6</v>
      </c>
      <c r="R144" s="158">
        <v>126</v>
      </c>
      <c r="S144" s="158">
        <v>1.06</v>
      </c>
      <c r="T144" s="37">
        <f t="shared" si="11"/>
        <v>6.333333333333333</v>
      </c>
      <c r="U144" s="139" t="s">
        <v>182</v>
      </c>
    </row>
    <row r="145" spans="1:21" x14ac:dyDescent="0.25">
      <c r="A145" s="112" t="s">
        <v>60</v>
      </c>
      <c r="B145" s="165" t="s">
        <v>105</v>
      </c>
      <c r="C145" s="112" t="s">
        <v>106</v>
      </c>
      <c r="D145" s="165">
        <v>70068319</v>
      </c>
      <c r="E145" s="112" t="s">
        <v>249</v>
      </c>
      <c r="F145" s="112" t="s">
        <v>22</v>
      </c>
      <c r="G145" s="112" t="s">
        <v>23</v>
      </c>
      <c r="H145" s="112" t="s">
        <v>40</v>
      </c>
      <c r="I145" s="9">
        <v>16</v>
      </c>
      <c r="J145" s="158">
        <v>6</v>
      </c>
      <c r="K145" s="158">
        <v>10</v>
      </c>
      <c r="L145" s="158">
        <v>0</v>
      </c>
      <c r="M145" s="9">
        <v>4</v>
      </c>
      <c r="N145" s="158">
        <v>2</v>
      </c>
      <c r="O145" s="158">
        <v>2</v>
      </c>
      <c r="P145" s="158">
        <v>0</v>
      </c>
      <c r="Q145" s="9">
        <v>6</v>
      </c>
      <c r="R145" s="158">
        <v>24</v>
      </c>
      <c r="S145" s="158">
        <v>0.67</v>
      </c>
      <c r="T145" s="37">
        <f t="shared" si="11"/>
        <v>4</v>
      </c>
      <c r="U145" s="139" t="s">
        <v>182</v>
      </c>
    </row>
    <row r="146" spans="1:21" x14ac:dyDescent="0.25">
      <c r="A146" s="112" t="s">
        <v>60</v>
      </c>
      <c r="B146" s="165" t="s">
        <v>105</v>
      </c>
      <c r="C146" s="112" t="s">
        <v>106</v>
      </c>
      <c r="D146" s="165">
        <v>41930459</v>
      </c>
      <c r="E146" s="112" t="s">
        <v>114</v>
      </c>
      <c r="F146" s="112" t="s">
        <v>22</v>
      </c>
      <c r="G146" s="112" t="s">
        <v>35</v>
      </c>
      <c r="H146" s="112" t="s">
        <v>25</v>
      </c>
      <c r="I146" s="9">
        <v>38</v>
      </c>
      <c r="J146" s="158">
        <v>38</v>
      </c>
      <c r="K146" s="158">
        <v>0</v>
      </c>
      <c r="L146" s="158">
        <v>0</v>
      </c>
      <c r="M146" s="9">
        <v>8</v>
      </c>
      <c r="N146" s="158">
        <v>8</v>
      </c>
      <c r="O146" s="158">
        <v>0</v>
      </c>
      <c r="P146" s="158">
        <v>0</v>
      </c>
      <c r="Q146" s="9">
        <v>6</v>
      </c>
      <c r="R146" s="158">
        <v>48</v>
      </c>
      <c r="S146" s="158">
        <v>0.79</v>
      </c>
      <c r="T146" s="37">
        <f t="shared" si="11"/>
        <v>4.75</v>
      </c>
      <c r="U146" s="139" t="s">
        <v>182</v>
      </c>
    </row>
    <row r="147" spans="1:21" x14ac:dyDescent="0.25">
      <c r="A147" s="112" t="s">
        <v>60</v>
      </c>
      <c r="B147" s="165" t="s">
        <v>105</v>
      </c>
      <c r="C147" s="112" t="s">
        <v>106</v>
      </c>
      <c r="D147" s="165" t="s">
        <v>211</v>
      </c>
      <c r="E147" s="112" t="s">
        <v>212</v>
      </c>
      <c r="F147" s="112" t="s">
        <v>22</v>
      </c>
      <c r="G147" s="112" t="s">
        <v>35</v>
      </c>
      <c r="H147" s="112" t="s">
        <v>31</v>
      </c>
      <c r="I147" s="9">
        <v>42</v>
      </c>
      <c r="J147" s="158">
        <v>42</v>
      </c>
      <c r="K147" s="158">
        <v>0</v>
      </c>
      <c r="L147" s="158">
        <v>0</v>
      </c>
      <c r="M147" s="9">
        <v>6</v>
      </c>
      <c r="N147" s="158">
        <v>6</v>
      </c>
      <c r="O147" s="158">
        <v>0</v>
      </c>
      <c r="P147" s="158">
        <v>0</v>
      </c>
      <c r="Q147" s="9">
        <v>6</v>
      </c>
      <c r="R147" s="158">
        <v>36</v>
      </c>
      <c r="S147" s="158">
        <v>1.17</v>
      </c>
      <c r="T147" s="37">
        <f t="shared" si="11"/>
        <v>7</v>
      </c>
      <c r="U147" s="139" t="s">
        <v>182</v>
      </c>
    </row>
    <row r="148" spans="1:21" x14ac:dyDescent="0.25">
      <c r="A148" s="21" t="s">
        <v>118</v>
      </c>
      <c r="B148" s="166" t="s">
        <v>119</v>
      </c>
      <c r="C148" s="21" t="s">
        <v>120</v>
      </c>
      <c r="D148" s="166">
        <v>44877059</v>
      </c>
      <c r="E148" s="21" t="s">
        <v>229</v>
      </c>
      <c r="F148" s="21" t="s">
        <v>22</v>
      </c>
      <c r="G148" s="21" t="s">
        <v>23</v>
      </c>
      <c r="H148" s="21" t="s">
        <v>25</v>
      </c>
      <c r="I148" s="9">
        <v>135</v>
      </c>
      <c r="J148" s="158">
        <v>135</v>
      </c>
      <c r="K148" s="158">
        <v>0</v>
      </c>
      <c r="L148" s="158">
        <v>0</v>
      </c>
      <c r="M148" s="9">
        <v>21</v>
      </c>
      <c r="N148" s="158">
        <v>21</v>
      </c>
      <c r="O148" s="158">
        <v>0</v>
      </c>
      <c r="P148" s="158">
        <v>0</v>
      </c>
      <c r="Q148" s="9">
        <v>6</v>
      </c>
      <c r="R148" s="3">
        <v>126</v>
      </c>
      <c r="S148" s="3">
        <v>1.07</v>
      </c>
      <c r="T148" s="37">
        <f t="shared" si="11"/>
        <v>6.4285714285714288</v>
      </c>
      <c r="U148" s="139" t="s">
        <v>182</v>
      </c>
    </row>
    <row r="149" spans="1:21" x14ac:dyDescent="0.25">
      <c r="A149" s="21" t="s">
        <v>118</v>
      </c>
      <c r="B149" s="166" t="s">
        <v>119</v>
      </c>
      <c r="C149" s="21" t="s">
        <v>120</v>
      </c>
      <c r="D149" s="166">
        <v>73174563</v>
      </c>
      <c r="E149" s="21" t="s">
        <v>250</v>
      </c>
      <c r="F149" s="21" t="s">
        <v>22</v>
      </c>
      <c r="G149" s="21" t="s">
        <v>23</v>
      </c>
      <c r="H149" s="21" t="s">
        <v>40</v>
      </c>
      <c r="I149" s="9">
        <v>151</v>
      </c>
      <c r="J149" s="158">
        <v>151</v>
      </c>
      <c r="K149" s="158">
        <v>0</v>
      </c>
      <c r="L149" s="158">
        <v>0</v>
      </c>
      <c r="M149" s="9">
        <v>23</v>
      </c>
      <c r="N149" s="158">
        <v>23</v>
      </c>
      <c r="O149" s="158">
        <v>0</v>
      </c>
      <c r="P149" s="158">
        <v>0</v>
      </c>
      <c r="Q149" s="9">
        <v>6</v>
      </c>
      <c r="R149" s="3">
        <v>138</v>
      </c>
      <c r="S149" s="3">
        <v>1.0900000000000001</v>
      </c>
      <c r="T149" s="37">
        <f t="shared" si="11"/>
        <v>6.5652173913043477</v>
      </c>
      <c r="U149" s="139" t="s">
        <v>182</v>
      </c>
    </row>
    <row r="150" spans="1:21" x14ac:dyDescent="0.25">
      <c r="A150" s="15" t="s">
        <v>118</v>
      </c>
      <c r="B150" s="167" t="s">
        <v>133</v>
      </c>
      <c r="C150" s="15" t="s">
        <v>134</v>
      </c>
      <c r="D150" s="167">
        <v>43548866</v>
      </c>
      <c r="E150" s="15" t="s">
        <v>129</v>
      </c>
      <c r="F150" s="15" t="s">
        <v>22</v>
      </c>
      <c r="G150" s="15" t="s">
        <v>35</v>
      </c>
      <c r="H150" s="15" t="s">
        <v>25</v>
      </c>
      <c r="I150" s="9">
        <v>187</v>
      </c>
      <c r="J150" s="158">
        <v>187</v>
      </c>
      <c r="K150" s="158">
        <v>0</v>
      </c>
      <c r="L150" s="158">
        <v>0</v>
      </c>
      <c r="M150" s="9">
        <v>20</v>
      </c>
      <c r="N150" s="158">
        <v>20</v>
      </c>
      <c r="O150" s="158">
        <v>0</v>
      </c>
      <c r="P150" s="158">
        <v>0</v>
      </c>
      <c r="Q150" s="9">
        <v>6</v>
      </c>
      <c r="R150" s="3">
        <v>120</v>
      </c>
      <c r="S150" s="3">
        <v>1.56</v>
      </c>
      <c r="T150" s="37">
        <f t="shared" si="11"/>
        <v>9.35</v>
      </c>
      <c r="U150" s="139" t="s">
        <v>182</v>
      </c>
    </row>
    <row r="151" spans="1:21" x14ac:dyDescent="0.25">
      <c r="A151" s="180" t="s">
        <v>3</v>
      </c>
      <c r="B151" s="181"/>
      <c r="C151" s="182"/>
      <c r="D151" s="180" t="s">
        <v>4</v>
      </c>
      <c r="E151" s="181"/>
      <c r="F151" s="181"/>
      <c r="G151" s="181"/>
      <c r="H151" s="182"/>
      <c r="I151" s="176" t="s">
        <v>5</v>
      </c>
      <c r="J151" s="176"/>
      <c r="K151" s="176"/>
      <c r="L151" s="176"/>
      <c r="M151" s="176" t="s">
        <v>6</v>
      </c>
      <c r="N151" s="176"/>
      <c r="O151" s="176"/>
      <c r="P151" s="176"/>
      <c r="Q151" s="176" t="s">
        <v>202</v>
      </c>
      <c r="R151" s="176" t="s">
        <v>8</v>
      </c>
      <c r="S151" s="176" t="s">
        <v>9</v>
      </c>
      <c r="T151" s="183" t="s">
        <v>188</v>
      </c>
      <c r="U151" s="185" t="s">
        <v>200</v>
      </c>
    </row>
    <row r="152" spans="1:21" x14ac:dyDescent="0.25">
      <c r="A152" s="170" t="s">
        <v>10</v>
      </c>
      <c r="B152" s="170" t="s">
        <v>11</v>
      </c>
      <c r="C152" s="170" t="s">
        <v>12</v>
      </c>
      <c r="D152" s="170" t="s">
        <v>13</v>
      </c>
      <c r="E152" s="170" t="s">
        <v>14</v>
      </c>
      <c r="F152" s="170" t="s">
        <v>15</v>
      </c>
      <c r="G152" s="170" t="s">
        <v>16</v>
      </c>
      <c r="H152" s="170" t="s">
        <v>17</v>
      </c>
      <c r="I152" s="170" t="s">
        <v>18</v>
      </c>
      <c r="J152" s="170" t="s">
        <v>19</v>
      </c>
      <c r="K152" s="170" t="s">
        <v>20</v>
      </c>
      <c r="L152" s="170" t="s">
        <v>21</v>
      </c>
      <c r="M152" s="170" t="s">
        <v>18</v>
      </c>
      <c r="N152" s="170" t="s">
        <v>19</v>
      </c>
      <c r="O152" s="170" t="s">
        <v>20</v>
      </c>
      <c r="P152" s="170" t="s">
        <v>21</v>
      </c>
      <c r="Q152" s="177"/>
      <c r="R152" s="177"/>
      <c r="S152" s="177"/>
      <c r="T152" s="184"/>
      <c r="U152" s="186"/>
    </row>
    <row r="153" spans="1:21" x14ac:dyDescent="0.25">
      <c r="A153" s="114" t="s">
        <v>41</v>
      </c>
      <c r="B153" s="115" t="s">
        <v>43</v>
      </c>
      <c r="C153" s="114" t="s">
        <v>44</v>
      </c>
      <c r="D153" s="115">
        <v>42738425</v>
      </c>
      <c r="E153" s="114" t="s">
        <v>49</v>
      </c>
      <c r="F153" s="114" t="s">
        <v>22</v>
      </c>
      <c r="G153" s="114" t="s">
        <v>23</v>
      </c>
      <c r="H153" s="114" t="s">
        <v>25</v>
      </c>
      <c r="I153" s="174">
        <v>170</v>
      </c>
      <c r="J153" s="158">
        <v>50</v>
      </c>
      <c r="K153" s="158">
        <v>120</v>
      </c>
      <c r="L153" s="158">
        <v>0</v>
      </c>
      <c r="M153" s="174">
        <v>17</v>
      </c>
      <c r="N153" s="158">
        <v>7</v>
      </c>
      <c r="O153" s="158">
        <v>10</v>
      </c>
      <c r="P153" s="158">
        <v>0</v>
      </c>
      <c r="Q153" s="174">
        <v>6</v>
      </c>
      <c r="R153" s="158">
        <v>102</v>
      </c>
      <c r="S153" s="158">
        <v>1.67</v>
      </c>
      <c r="T153" s="37">
        <f t="shared" ref="T153:T166" si="12">I153/M153</f>
        <v>10</v>
      </c>
      <c r="U153" s="139" t="s">
        <v>183</v>
      </c>
    </row>
    <row r="154" spans="1:21" x14ac:dyDescent="0.25">
      <c r="A154" s="114" t="s">
        <v>41</v>
      </c>
      <c r="B154" s="115" t="s">
        <v>43</v>
      </c>
      <c r="C154" s="114" t="s">
        <v>44</v>
      </c>
      <c r="D154" s="115">
        <v>70670116</v>
      </c>
      <c r="E154" s="114" t="s">
        <v>54</v>
      </c>
      <c r="F154" s="114" t="s">
        <v>22</v>
      </c>
      <c r="G154" s="114" t="s">
        <v>23</v>
      </c>
      <c r="H154" s="114" t="s">
        <v>25</v>
      </c>
      <c r="I154" s="174">
        <v>181</v>
      </c>
      <c r="J154" s="158">
        <v>180</v>
      </c>
      <c r="K154" s="158">
        <v>1</v>
      </c>
      <c r="L154" s="158">
        <v>0</v>
      </c>
      <c r="M154" s="174">
        <v>24</v>
      </c>
      <c r="N154" s="158">
        <v>23</v>
      </c>
      <c r="O154" s="158">
        <v>1</v>
      </c>
      <c r="P154" s="158">
        <v>0</v>
      </c>
      <c r="Q154" s="174">
        <v>6</v>
      </c>
      <c r="R154" s="158">
        <v>144</v>
      </c>
      <c r="S154" s="158">
        <v>1.26</v>
      </c>
      <c r="T154" s="37">
        <f t="shared" si="12"/>
        <v>7.541666666666667</v>
      </c>
      <c r="U154" s="139" t="s">
        <v>183</v>
      </c>
    </row>
    <row r="155" spans="1:21" x14ac:dyDescent="0.25">
      <c r="A155" s="12" t="s">
        <v>60</v>
      </c>
      <c r="B155" s="13" t="s">
        <v>65</v>
      </c>
      <c r="C155" s="12" t="s">
        <v>66</v>
      </c>
      <c r="D155" s="13">
        <v>40752338</v>
      </c>
      <c r="E155" s="12" t="s">
        <v>221</v>
      </c>
      <c r="F155" s="12" t="s">
        <v>22</v>
      </c>
      <c r="G155" s="12" t="s">
        <v>23</v>
      </c>
      <c r="H155" s="12" t="s">
        <v>25</v>
      </c>
      <c r="I155" s="174">
        <v>148</v>
      </c>
      <c r="J155" s="158">
        <v>70</v>
      </c>
      <c r="K155" s="158">
        <v>78</v>
      </c>
      <c r="L155" s="158">
        <v>0</v>
      </c>
      <c r="M155" s="174">
        <v>24</v>
      </c>
      <c r="N155" s="158">
        <v>11</v>
      </c>
      <c r="O155" s="158">
        <v>13</v>
      </c>
      <c r="P155" s="158">
        <v>0</v>
      </c>
      <c r="Q155" s="174">
        <v>6</v>
      </c>
      <c r="R155" s="158">
        <v>144</v>
      </c>
      <c r="S155" s="158">
        <v>1.03</v>
      </c>
      <c r="T155" s="37">
        <f t="shared" si="12"/>
        <v>6.166666666666667</v>
      </c>
      <c r="U155" s="139" t="s">
        <v>183</v>
      </c>
    </row>
    <row r="156" spans="1:21" x14ac:dyDescent="0.25">
      <c r="A156" s="12" t="s">
        <v>60</v>
      </c>
      <c r="B156" s="13" t="s">
        <v>65</v>
      </c>
      <c r="C156" s="12" t="s">
        <v>66</v>
      </c>
      <c r="D156" s="13">
        <v>70436044</v>
      </c>
      <c r="E156" s="12" t="s">
        <v>252</v>
      </c>
      <c r="F156" s="12" t="s">
        <v>22</v>
      </c>
      <c r="G156" s="12" t="s">
        <v>23</v>
      </c>
      <c r="H156" s="12" t="s">
        <v>31</v>
      </c>
      <c r="I156" s="174">
        <v>45</v>
      </c>
      <c r="J156" s="158">
        <v>29</v>
      </c>
      <c r="K156" s="158">
        <v>16</v>
      </c>
      <c r="L156" s="158">
        <v>0</v>
      </c>
      <c r="M156" s="174">
        <v>8</v>
      </c>
      <c r="N156" s="158">
        <v>5</v>
      </c>
      <c r="O156" s="158">
        <v>3</v>
      </c>
      <c r="P156" s="158">
        <v>0</v>
      </c>
      <c r="Q156" s="174">
        <v>6</v>
      </c>
      <c r="R156" s="158">
        <v>48</v>
      </c>
      <c r="S156" s="158">
        <v>0.94</v>
      </c>
      <c r="T156" s="37">
        <f t="shared" si="12"/>
        <v>5.625</v>
      </c>
      <c r="U156" s="139" t="s">
        <v>183</v>
      </c>
    </row>
    <row r="157" spans="1:21" x14ac:dyDescent="0.25">
      <c r="A157" s="12" t="s">
        <v>60</v>
      </c>
      <c r="B157" s="13" t="s">
        <v>65</v>
      </c>
      <c r="C157" s="12" t="s">
        <v>66</v>
      </c>
      <c r="D157" s="13">
        <v>10130128</v>
      </c>
      <c r="E157" s="12" t="s">
        <v>73</v>
      </c>
      <c r="F157" s="12" t="s">
        <v>22</v>
      </c>
      <c r="G157" s="12" t="s">
        <v>23</v>
      </c>
      <c r="H157" s="12" t="s">
        <v>25</v>
      </c>
      <c r="I157" s="174">
        <v>200</v>
      </c>
      <c r="J157" s="158">
        <v>128</v>
      </c>
      <c r="K157" s="158">
        <v>72</v>
      </c>
      <c r="L157" s="158">
        <v>0</v>
      </c>
      <c r="M157" s="174">
        <v>22</v>
      </c>
      <c r="N157" s="158">
        <v>14</v>
      </c>
      <c r="O157" s="158">
        <v>8</v>
      </c>
      <c r="P157" s="158">
        <v>0</v>
      </c>
      <c r="Q157" s="174">
        <v>6</v>
      </c>
      <c r="R157" s="158">
        <v>132</v>
      </c>
      <c r="S157" s="158">
        <v>1.52</v>
      </c>
      <c r="T157" s="37">
        <f t="shared" si="12"/>
        <v>9.0909090909090917</v>
      </c>
      <c r="U157" s="139" t="s">
        <v>183</v>
      </c>
    </row>
    <row r="158" spans="1:21" x14ac:dyDescent="0.25">
      <c r="A158" s="169" t="s">
        <v>60</v>
      </c>
      <c r="B158" s="168" t="s">
        <v>83</v>
      </c>
      <c r="C158" s="168" t="s">
        <v>84</v>
      </c>
      <c r="D158" s="168" t="s">
        <v>90</v>
      </c>
      <c r="E158" s="168" t="s">
        <v>91</v>
      </c>
      <c r="F158" s="168" t="s">
        <v>22</v>
      </c>
      <c r="G158" s="169" t="s">
        <v>23</v>
      </c>
      <c r="H158" s="169" t="s">
        <v>25</v>
      </c>
      <c r="I158" s="174">
        <v>113</v>
      </c>
      <c r="J158" s="158">
        <v>62</v>
      </c>
      <c r="K158" s="158">
        <v>51</v>
      </c>
      <c r="L158" s="158">
        <v>0</v>
      </c>
      <c r="M158" s="174">
        <v>20</v>
      </c>
      <c r="N158" s="158">
        <v>10</v>
      </c>
      <c r="O158" s="158">
        <v>10</v>
      </c>
      <c r="P158" s="158">
        <v>0</v>
      </c>
      <c r="Q158" s="174">
        <v>6</v>
      </c>
      <c r="R158" s="158">
        <v>120</v>
      </c>
      <c r="S158" s="158">
        <v>0.94</v>
      </c>
      <c r="T158" s="37">
        <f t="shared" si="12"/>
        <v>5.65</v>
      </c>
      <c r="U158" s="139" t="s">
        <v>183</v>
      </c>
    </row>
    <row r="159" spans="1:21" x14ac:dyDescent="0.25">
      <c r="A159" s="17" t="s">
        <v>60</v>
      </c>
      <c r="B159" s="18" t="s">
        <v>83</v>
      </c>
      <c r="C159" s="17" t="s">
        <v>84</v>
      </c>
      <c r="D159" s="18">
        <v>45631540</v>
      </c>
      <c r="E159" s="17" t="s">
        <v>89</v>
      </c>
      <c r="F159" s="17" t="s">
        <v>22</v>
      </c>
      <c r="G159" s="17" t="s">
        <v>35</v>
      </c>
      <c r="H159" s="17" t="s">
        <v>25</v>
      </c>
      <c r="I159" s="174">
        <v>185</v>
      </c>
      <c r="J159" s="158">
        <v>123</v>
      </c>
      <c r="K159" s="158">
        <v>62</v>
      </c>
      <c r="L159" s="158">
        <v>0</v>
      </c>
      <c r="M159" s="174">
        <v>23</v>
      </c>
      <c r="N159" s="158">
        <v>14</v>
      </c>
      <c r="O159" s="158">
        <v>9</v>
      </c>
      <c r="P159" s="158">
        <v>0</v>
      </c>
      <c r="Q159" s="174">
        <v>6</v>
      </c>
      <c r="R159" s="158">
        <v>138</v>
      </c>
      <c r="S159" s="158">
        <v>1.34</v>
      </c>
      <c r="T159" s="37">
        <f t="shared" si="12"/>
        <v>8.0434782608695645</v>
      </c>
      <c r="U159" s="139" t="s">
        <v>183</v>
      </c>
    </row>
    <row r="160" spans="1:21" x14ac:dyDescent="0.25">
      <c r="A160" s="17" t="s">
        <v>60</v>
      </c>
      <c r="B160" s="18" t="s">
        <v>83</v>
      </c>
      <c r="C160" s="17" t="s">
        <v>84</v>
      </c>
      <c r="D160" s="18">
        <v>43924652</v>
      </c>
      <c r="E160" s="17" t="s">
        <v>104</v>
      </c>
      <c r="F160" s="17" t="s">
        <v>22</v>
      </c>
      <c r="G160" s="17" t="s">
        <v>28</v>
      </c>
      <c r="H160" s="17" t="s">
        <v>25</v>
      </c>
      <c r="I160" s="174">
        <v>143</v>
      </c>
      <c r="J160" s="158">
        <v>88</v>
      </c>
      <c r="K160" s="158">
        <v>55</v>
      </c>
      <c r="L160" s="158">
        <v>0</v>
      </c>
      <c r="M160" s="174">
        <v>22</v>
      </c>
      <c r="N160" s="158">
        <v>13</v>
      </c>
      <c r="O160" s="158">
        <v>9</v>
      </c>
      <c r="P160" s="158">
        <v>0</v>
      </c>
      <c r="Q160" s="174">
        <v>6</v>
      </c>
      <c r="R160" s="158">
        <v>132</v>
      </c>
      <c r="S160" s="158">
        <v>1.08</v>
      </c>
      <c r="T160" s="37">
        <f t="shared" si="12"/>
        <v>6.5</v>
      </c>
      <c r="U160" s="139" t="s">
        <v>183</v>
      </c>
    </row>
    <row r="161" spans="1:21" x14ac:dyDescent="0.25">
      <c r="A161" s="112" t="s">
        <v>60</v>
      </c>
      <c r="B161" s="165" t="s">
        <v>105</v>
      </c>
      <c r="C161" s="112" t="s">
        <v>106</v>
      </c>
      <c r="D161" s="165">
        <v>70068319</v>
      </c>
      <c r="E161" s="112" t="s">
        <v>249</v>
      </c>
      <c r="F161" s="112" t="s">
        <v>22</v>
      </c>
      <c r="G161" s="112" t="s">
        <v>23</v>
      </c>
      <c r="H161" s="112" t="s">
        <v>40</v>
      </c>
      <c r="I161" s="174">
        <v>28</v>
      </c>
      <c r="J161" s="158">
        <v>8</v>
      </c>
      <c r="K161" s="158">
        <v>20</v>
      </c>
      <c r="L161" s="158">
        <v>0</v>
      </c>
      <c r="M161" s="174">
        <v>8</v>
      </c>
      <c r="N161" s="158">
        <v>3</v>
      </c>
      <c r="O161" s="158">
        <v>5</v>
      </c>
      <c r="P161" s="158">
        <v>0</v>
      </c>
      <c r="Q161" s="174">
        <v>6</v>
      </c>
      <c r="R161" s="158">
        <v>48</v>
      </c>
      <c r="S161" s="158">
        <v>0.57999999999999996</v>
      </c>
      <c r="T161" s="37">
        <f t="shared" si="12"/>
        <v>3.5</v>
      </c>
      <c r="U161" s="139" t="s">
        <v>183</v>
      </c>
    </row>
    <row r="162" spans="1:21" x14ac:dyDescent="0.25">
      <c r="A162" s="112" t="s">
        <v>60</v>
      </c>
      <c r="B162" s="165" t="s">
        <v>105</v>
      </c>
      <c r="C162" s="112" t="s">
        <v>106</v>
      </c>
      <c r="D162" s="165">
        <v>41930459</v>
      </c>
      <c r="E162" s="112" t="s">
        <v>114</v>
      </c>
      <c r="F162" s="112" t="s">
        <v>22</v>
      </c>
      <c r="G162" s="112" t="s">
        <v>35</v>
      </c>
      <c r="H162" s="112" t="s">
        <v>25</v>
      </c>
      <c r="I162" s="174">
        <v>43</v>
      </c>
      <c r="J162" s="158">
        <v>36</v>
      </c>
      <c r="K162" s="158">
        <v>7</v>
      </c>
      <c r="L162" s="158">
        <v>0</v>
      </c>
      <c r="M162" s="174">
        <v>10</v>
      </c>
      <c r="N162" s="158">
        <v>8</v>
      </c>
      <c r="O162" s="158">
        <v>2</v>
      </c>
      <c r="P162" s="158">
        <v>0</v>
      </c>
      <c r="Q162" s="174">
        <v>6</v>
      </c>
      <c r="R162" s="158">
        <v>60</v>
      </c>
      <c r="S162" s="158">
        <v>0.72</v>
      </c>
      <c r="T162" s="37">
        <f t="shared" si="12"/>
        <v>4.3</v>
      </c>
      <c r="U162" s="139" t="s">
        <v>183</v>
      </c>
    </row>
    <row r="163" spans="1:21" x14ac:dyDescent="0.25">
      <c r="A163" s="112" t="s">
        <v>60</v>
      </c>
      <c r="B163" s="165" t="s">
        <v>105</v>
      </c>
      <c r="C163" s="112" t="s">
        <v>106</v>
      </c>
      <c r="D163" s="165" t="s">
        <v>211</v>
      </c>
      <c r="E163" s="112" t="s">
        <v>212</v>
      </c>
      <c r="F163" s="112" t="s">
        <v>22</v>
      </c>
      <c r="G163" s="112" t="s">
        <v>35</v>
      </c>
      <c r="H163" s="112" t="s">
        <v>31</v>
      </c>
      <c r="I163" s="174">
        <v>4</v>
      </c>
      <c r="J163" s="158">
        <v>4</v>
      </c>
      <c r="K163" s="158">
        <v>0</v>
      </c>
      <c r="L163" s="158">
        <v>0</v>
      </c>
      <c r="M163" s="174">
        <v>2</v>
      </c>
      <c r="N163" s="158">
        <v>2</v>
      </c>
      <c r="O163" s="158">
        <v>0</v>
      </c>
      <c r="P163" s="158">
        <v>0</v>
      </c>
      <c r="Q163" s="174">
        <v>6</v>
      </c>
      <c r="R163" s="158">
        <v>12</v>
      </c>
      <c r="S163" s="158">
        <v>0.33</v>
      </c>
      <c r="T163" s="37">
        <f t="shared" si="12"/>
        <v>2</v>
      </c>
      <c r="U163" s="139" t="s">
        <v>183</v>
      </c>
    </row>
    <row r="164" spans="1:21" x14ac:dyDescent="0.25">
      <c r="A164" s="21" t="s">
        <v>118</v>
      </c>
      <c r="B164" s="166" t="s">
        <v>119</v>
      </c>
      <c r="C164" s="21" t="s">
        <v>120</v>
      </c>
      <c r="D164" s="166">
        <v>73174563</v>
      </c>
      <c r="E164" s="21" t="s">
        <v>250</v>
      </c>
      <c r="F164" s="21" t="s">
        <v>22</v>
      </c>
      <c r="G164" s="21" t="s">
        <v>23</v>
      </c>
      <c r="H164" s="21" t="s">
        <v>40</v>
      </c>
      <c r="I164" s="174">
        <v>158</v>
      </c>
      <c r="J164" s="158">
        <v>158</v>
      </c>
      <c r="K164" s="158">
        <v>0</v>
      </c>
      <c r="L164" s="158">
        <v>0</v>
      </c>
      <c r="M164" s="174">
        <v>23</v>
      </c>
      <c r="N164" s="158">
        <v>23</v>
      </c>
      <c r="O164" s="158">
        <v>0</v>
      </c>
      <c r="P164" s="158">
        <v>0</v>
      </c>
      <c r="Q164" s="174">
        <v>6</v>
      </c>
      <c r="R164" s="158">
        <v>138</v>
      </c>
      <c r="S164" s="158">
        <v>1.1399999999999999</v>
      </c>
      <c r="T164" s="37">
        <f t="shared" si="12"/>
        <v>6.8695652173913047</v>
      </c>
      <c r="U164" s="139" t="s">
        <v>183</v>
      </c>
    </row>
    <row r="165" spans="1:21" x14ac:dyDescent="0.25">
      <c r="A165" s="21" t="s">
        <v>118</v>
      </c>
      <c r="B165" s="166" t="s">
        <v>119</v>
      </c>
      <c r="C165" s="21" t="s">
        <v>120</v>
      </c>
      <c r="D165" s="166">
        <v>44877059</v>
      </c>
      <c r="E165" s="21" t="s">
        <v>229</v>
      </c>
      <c r="F165" s="21" t="s">
        <v>22</v>
      </c>
      <c r="G165" s="21" t="s">
        <v>23</v>
      </c>
      <c r="H165" s="21" t="s">
        <v>25</v>
      </c>
      <c r="I165" s="174">
        <v>126</v>
      </c>
      <c r="J165" s="158">
        <v>126</v>
      </c>
      <c r="K165" s="158">
        <v>0</v>
      </c>
      <c r="L165" s="158">
        <v>0</v>
      </c>
      <c r="M165" s="174">
        <v>19</v>
      </c>
      <c r="N165" s="158">
        <v>19</v>
      </c>
      <c r="O165" s="158">
        <v>0</v>
      </c>
      <c r="P165" s="158">
        <v>0</v>
      </c>
      <c r="Q165" s="174">
        <v>6</v>
      </c>
      <c r="R165" s="158">
        <v>114</v>
      </c>
      <c r="S165" s="158">
        <v>1.1100000000000001</v>
      </c>
      <c r="T165" s="37">
        <f t="shared" si="12"/>
        <v>6.6315789473684212</v>
      </c>
      <c r="U165" s="139" t="s">
        <v>183</v>
      </c>
    </row>
    <row r="166" spans="1:21" x14ac:dyDescent="0.25">
      <c r="A166" s="15" t="s">
        <v>118</v>
      </c>
      <c r="B166" s="167" t="s">
        <v>133</v>
      </c>
      <c r="C166" s="15" t="s">
        <v>134</v>
      </c>
      <c r="D166" s="167">
        <v>43548866</v>
      </c>
      <c r="E166" s="15" t="s">
        <v>129</v>
      </c>
      <c r="F166" s="15" t="s">
        <v>22</v>
      </c>
      <c r="G166" s="15" t="s">
        <v>35</v>
      </c>
      <c r="H166" s="15" t="s">
        <v>25</v>
      </c>
      <c r="I166" s="174">
        <v>174</v>
      </c>
      <c r="J166" s="158">
        <v>174</v>
      </c>
      <c r="K166" s="158">
        <v>0</v>
      </c>
      <c r="L166" s="158">
        <v>0</v>
      </c>
      <c r="M166" s="174">
        <v>15</v>
      </c>
      <c r="N166" s="158">
        <v>15</v>
      </c>
      <c r="O166" s="158">
        <v>0</v>
      </c>
      <c r="P166" s="158">
        <v>0</v>
      </c>
      <c r="Q166" s="174">
        <v>6</v>
      </c>
      <c r="R166" s="158">
        <v>90</v>
      </c>
      <c r="S166" s="158">
        <v>1.93</v>
      </c>
      <c r="T166" s="37">
        <f t="shared" si="12"/>
        <v>11.6</v>
      </c>
      <c r="U166" s="139" t="s">
        <v>183</v>
      </c>
    </row>
    <row r="167" spans="1:21" x14ac:dyDescent="0.25">
      <c r="A167" s="180" t="s">
        <v>3</v>
      </c>
      <c r="B167" s="181"/>
      <c r="C167" s="182"/>
      <c r="D167" s="180" t="s">
        <v>4</v>
      </c>
      <c r="E167" s="181"/>
      <c r="F167" s="181"/>
      <c r="G167" s="181"/>
      <c r="H167" s="182"/>
      <c r="I167" s="176" t="s">
        <v>5</v>
      </c>
      <c r="J167" s="176"/>
      <c r="K167" s="176"/>
      <c r="L167" s="176"/>
      <c r="M167" s="176" t="s">
        <v>6</v>
      </c>
      <c r="N167" s="176"/>
      <c r="O167" s="176"/>
      <c r="P167" s="176"/>
      <c r="Q167" s="176" t="s">
        <v>202</v>
      </c>
      <c r="R167" s="176" t="s">
        <v>8</v>
      </c>
      <c r="S167" s="176" t="s">
        <v>9</v>
      </c>
      <c r="T167" s="183" t="s">
        <v>188</v>
      </c>
      <c r="U167" s="185" t="s">
        <v>200</v>
      </c>
    </row>
    <row r="168" spans="1:21" x14ac:dyDescent="0.25">
      <c r="A168" s="173" t="s">
        <v>10</v>
      </c>
      <c r="B168" s="173" t="s">
        <v>11</v>
      </c>
      <c r="C168" s="173" t="s">
        <v>12</v>
      </c>
      <c r="D168" s="173" t="s">
        <v>13</v>
      </c>
      <c r="E168" s="173" t="s">
        <v>14</v>
      </c>
      <c r="F168" s="173" t="s">
        <v>15</v>
      </c>
      <c r="G168" s="173" t="s">
        <v>16</v>
      </c>
      <c r="H168" s="173" t="s">
        <v>17</v>
      </c>
      <c r="I168" s="173" t="s">
        <v>18</v>
      </c>
      <c r="J168" s="173" t="s">
        <v>19</v>
      </c>
      <c r="K168" s="173" t="s">
        <v>20</v>
      </c>
      <c r="L168" s="173" t="s">
        <v>21</v>
      </c>
      <c r="M168" s="173" t="s">
        <v>18</v>
      </c>
      <c r="N168" s="173" t="s">
        <v>19</v>
      </c>
      <c r="O168" s="173" t="s">
        <v>20</v>
      </c>
      <c r="P168" s="173" t="s">
        <v>21</v>
      </c>
      <c r="Q168" s="177"/>
      <c r="R168" s="177"/>
      <c r="S168" s="177"/>
      <c r="T168" s="184"/>
      <c r="U168" s="186"/>
    </row>
    <row r="169" spans="1:21" x14ac:dyDescent="0.25">
      <c r="A169" s="114" t="s">
        <v>41</v>
      </c>
      <c r="B169" s="115" t="s">
        <v>43</v>
      </c>
      <c r="C169" s="114" t="s">
        <v>44</v>
      </c>
      <c r="D169" s="115">
        <v>42738425</v>
      </c>
      <c r="E169" s="114" t="s">
        <v>49</v>
      </c>
      <c r="F169" s="114" t="s">
        <v>22</v>
      </c>
      <c r="G169" s="114" t="s">
        <v>23</v>
      </c>
      <c r="H169" s="114" t="s">
        <v>25</v>
      </c>
      <c r="I169" s="174">
        <v>242</v>
      </c>
      <c r="J169" s="158">
        <v>114</v>
      </c>
      <c r="K169" s="158">
        <v>125</v>
      </c>
      <c r="L169" s="158">
        <v>3</v>
      </c>
      <c r="M169" s="174">
        <v>27</v>
      </c>
      <c r="N169" s="158">
        <v>13</v>
      </c>
      <c r="O169" s="158">
        <v>12</v>
      </c>
      <c r="P169" s="158">
        <v>2</v>
      </c>
      <c r="Q169" s="174">
        <v>6</v>
      </c>
      <c r="R169" s="158">
        <v>162</v>
      </c>
      <c r="S169" s="158">
        <v>1.49</v>
      </c>
      <c r="T169" s="37">
        <f t="shared" ref="T169:T184" si="13">I169/M169</f>
        <v>8.9629629629629637</v>
      </c>
      <c r="U169" s="139" t="s">
        <v>184</v>
      </c>
    </row>
    <row r="170" spans="1:21" x14ac:dyDescent="0.25">
      <c r="A170" s="114" t="s">
        <v>41</v>
      </c>
      <c r="B170" s="115" t="s">
        <v>43</v>
      </c>
      <c r="C170" s="114" t="s">
        <v>44</v>
      </c>
      <c r="D170" s="115">
        <v>70670116</v>
      </c>
      <c r="E170" s="114" t="s">
        <v>54</v>
      </c>
      <c r="F170" s="114" t="s">
        <v>22</v>
      </c>
      <c r="G170" s="114" t="s">
        <v>35</v>
      </c>
      <c r="H170" s="114" t="s">
        <v>25</v>
      </c>
      <c r="I170" s="174">
        <v>132</v>
      </c>
      <c r="J170" s="158">
        <v>110</v>
      </c>
      <c r="K170" s="158">
        <v>22</v>
      </c>
      <c r="L170" s="158">
        <v>0</v>
      </c>
      <c r="M170" s="174">
        <v>19</v>
      </c>
      <c r="N170" s="158">
        <v>15</v>
      </c>
      <c r="O170" s="158">
        <v>4</v>
      </c>
      <c r="P170" s="158">
        <v>0</v>
      </c>
      <c r="Q170" s="174">
        <v>6</v>
      </c>
      <c r="R170" s="158">
        <v>114</v>
      </c>
      <c r="S170" s="158">
        <v>1.1599999999999999</v>
      </c>
      <c r="T170" s="37">
        <f t="shared" si="13"/>
        <v>6.9473684210526319</v>
      </c>
      <c r="U170" s="139" t="s">
        <v>184</v>
      </c>
    </row>
    <row r="171" spans="1:21" x14ac:dyDescent="0.25">
      <c r="A171" s="12" t="s">
        <v>60</v>
      </c>
      <c r="B171" s="13" t="s">
        <v>65</v>
      </c>
      <c r="C171" s="12" t="s">
        <v>66</v>
      </c>
      <c r="D171" s="13">
        <v>40752338</v>
      </c>
      <c r="E171" s="12" t="s">
        <v>221</v>
      </c>
      <c r="F171" s="12" t="s">
        <v>22</v>
      </c>
      <c r="G171" s="12" t="s">
        <v>23</v>
      </c>
      <c r="H171" s="12" t="s">
        <v>25</v>
      </c>
      <c r="I171" s="174">
        <v>139</v>
      </c>
      <c r="J171" s="158">
        <v>55</v>
      </c>
      <c r="K171" s="158">
        <v>84</v>
      </c>
      <c r="L171" s="158">
        <v>0</v>
      </c>
      <c r="M171" s="174">
        <v>21</v>
      </c>
      <c r="N171" s="158">
        <v>8</v>
      </c>
      <c r="O171" s="158">
        <v>13</v>
      </c>
      <c r="P171" s="158">
        <v>0</v>
      </c>
      <c r="Q171" s="174">
        <v>6</v>
      </c>
      <c r="R171" s="158">
        <v>126</v>
      </c>
      <c r="S171" s="158">
        <v>1.1000000000000001</v>
      </c>
      <c r="T171" s="37">
        <f t="shared" si="13"/>
        <v>6.6190476190476186</v>
      </c>
      <c r="U171" s="139" t="s">
        <v>184</v>
      </c>
    </row>
    <row r="172" spans="1:21" x14ac:dyDescent="0.25">
      <c r="A172" s="12" t="s">
        <v>60</v>
      </c>
      <c r="B172" s="13" t="s">
        <v>65</v>
      </c>
      <c r="C172" s="12" t="s">
        <v>66</v>
      </c>
      <c r="D172" s="13">
        <v>70436044</v>
      </c>
      <c r="E172" s="12" t="s">
        <v>252</v>
      </c>
      <c r="F172" s="12" t="s">
        <v>22</v>
      </c>
      <c r="G172" s="12" t="s">
        <v>23</v>
      </c>
      <c r="H172" s="12" t="s">
        <v>31</v>
      </c>
      <c r="I172" s="174">
        <v>124</v>
      </c>
      <c r="J172" s="158">
        <v>90</v>
      </c>
      <c r="K172" s="158">
        <v>34</v>
      </c>
      <c r="L172" s="158">
        <v>0</v>
      </c>
      <c r="M172" s="174">
        <v>21</v>
      </c>
      <c r="N172" s="158">
        <v>14</v>
      </c>
      <c r="O172" s="158">
        <v>7</v>
      </c>
      <c r="P172" s="158">
        <v>0</v>
      </c>
      <c r="Q172" s="174">
        <v>6</v>
      </c>
      <c r="R172" s="158">
        <v>126</v>
      </c>
      <c r="S172" s="158">
        <v>0.98</v>
      </c>
      <c r="T172" s="37">
        <f t="shared" si="13"/>
        <v>5.9047619047619051</v>
      </c>
      <c r="U172" s="139" t="s">
        <v>184</v>
      </c>
    </row>
    <row r="173" spans="1:21" x14ac:dyDescent="0.25">
      <c r="A173" s="12" t="s">
        <v>60</v>
      </c>
      <c r="B173" s="13" t="s">
        <v>65</v>
      </c>
      <c r="C173" s="12" t="s">
        <v>66</v>
      </c>
      <c r="D173" s="13">
        <v>10130128</v>
      </c>
      <c r="E173" s="12" t="s">
        <v>73</v>
      </c>
      <c r="F173" s="12" t="s">
        <v>22</v>
      </c>
      <c r="G173" s="12" t="s">
        <v>23</v>
      </c>
      <c r="H173" s="12" t="s">
        <v>25</v>
      </c>
      <c r="I173" s="174">
        <v>208</v>
      </c>
      <c r="J173" s="158">
        <v>191</v>
      </c>
      <c r="K173" s="158">
        <v>17</v>
      </c>
      <c r="L173" s="158">
        <v>0</v>
      </c>
      <c r="M173" s="174">
        <v>21</v>
      </c>
      <c r="N173" s="158">
        <v>19</v>
      </c>
      <c r="O173" s="158">
        <v>2</v>
      </c>
      <c r="P173" s="158">
        <v>0</v>
      </c>
      <c r="Q173" s="174">
        <v>6</v>
      </c>
      <c r="R173" s="158">
        <v>126</v>
      </c>
      <c r="S173" s="158">
        <v>1.65</v>
      </c>
      <c r="T173" s="37">
        <f t="shared" si="13"/>
        <v>9.9047619047619051</v>
      </c>
      <c r="U173" s="139" t="s">
        <v>184</v>
      </c>
    </row>
    <row r="174" spans="1:21" x14ac:dyDescent="0.25">
      <c r="A174" s="169" t="s">
        <v>60</v>
      </c>
      <c r="B174" s="168" t="s">
        <v>83</v>
      </c>
      <c r="C174" s="168" t="s">
        <v>84</v>
      </c>
      <c r="D174" s="168" t="s">
        <v>90</v>
      </c>
      <c r="E174" s="168" t="s">
        <v>91</v>
      </c>
      <c r="F174" s="168" t="s">
        <v>22</v>
      </c>
      <c r="G174" s="169" t="s">
        <v>23</v>
      </c>
      <c r="H174" s="169" t="s">
        <v>25</v>
      </c>
      <c r="I174" s="174">
        <v>83</v>
      </c>
      <c r="J174" s="158">
        <v>49</v>
      </c>
      <c r="K174" s="158">
        <v>34</v>
      </c>
      <c r="L174" s="158">
        <v>0</v>
      </c>
      <c r="M174" s="174">
        <v>14</v>
      </c>
      <c r="N174" s="158">
        <v>9</v>
      </c>
      <c r="O174" s="158">
        <v>5</v>
      </c>
      <c r="P174" s="158">
        <v>0</v>
      </c>
      <c r="Q174" s="174">
        <v>6</v>
      </c>
      <c r="R174" s="158">
        <v>84</v>
      </c>
      <c r="S174" s="158">
        <v>0.99</v>
      </c>
      <c r="T174" s="37">
        <f t="shared" si="13"/>
        <v>5.9285714285714288</v>
      </c>
      <c r="U174" s="139" t="s">
        <v>184</v>
      </c>
    </row>
    <row r="175" spans="1:21" x14ac:dyDescent="0.25">
      <c r="A175" s="17" t="s">
        <v>60</v>
      </c>
      <c r="B175" s="18" t="s">
        <v>83</v>
      </c>
      <c r="C175" s="17" t="s">
        <v>84</v>
      </c>
      <c r="D175" s="18">
        <v>45631540</v>
      </c>
      <c r="E175" s="17" t="s">
        <v>89</v>
      </c>
      <c r="F175" s="17" t="s">
        <v>22</v>
      </c>
      <c r="G175" s="17" t="s">
        <v>35</v>
      </c>
      <c r="H175" s="17" t="s">
        <v>25</v>
      </c>
      <c r="I175" s="174">
        <v>184</v>
      </c>
      <c r="J175" s="158">
        <v>126</v>
      </c>
      <c r="K175" s="158">
        <v>58</v>
      </c>
      <c r="L175" s="158">
        <v>0</v>
      </c>
      <c r="M175" s="174">
        <v>21</v>
      </c>
      <c r="N175" s="158">
        <v>14</v>
      </c>
      <c r="O175" s="158">
        <v>7</v>
      </c>
      <c r="P175" s="158">
        <v>0</v>
      </c>
      <c r="Q175" s="174">
        <v>6</v>
      </c>
      <c r="R175" s="158">
        <v>126</v>
      </c>
      <c r="S175" s="158">
        <v>1.46</v>
      </c>
      <c r="T175" s="37">
        <f t="shared" si="13"/>
        <v>8.7619047619047628</v>
      </c>
      <c r="U175" s="139" t="s">
        <v>184</v>
      </c>
    </row>
    <row r="176" spans="1:21" x14ac:dyDescent="0.25">
      <c r="A176" s="17" t="s">
        <v>60</v>
      </c>
      <c r="B176" s="18" t="s">
        <v>83</v>
      </c>
      <c r="C176" s="17" t="s">
        <v>84</v>
      </c>
      <c r="D176" s="18">
        <v>43924652</v>
      </c>
      <c r="E176" s="17" t="s">
        <v>104</v>
      </c>
      <c r="F176" s="17" t="s">
        <v>22</v>
      </c>
      <c r="G176" s="17" t="s">
        <v>28</v>
      </c>
      <c r="H176" s="17" t="s">
        <v>25</v>
      </c>
      <c r="I176" s="174">
        <v>98</v>
      </c>
      <c r="J176" s="158">
        <v>50</v>
      </c>
      <c r="K176" s="158">
        <v>48</v>
      </c>
      <c r="L176" s="158">
        <v>0</v>
      </c>
      <c r="M176" s="174">
        <v>18</v>
      </c>
      <c r="N176" s="158">
        <v>9</v>
      </c>
      <c r="O176" s="158">
        <v>9</v>
      </c>
      <c r="P176" s="158">
        <v>0</v>
      </c>
      <c r="Q176" s="174">
        <v>6</v>
      </c>
      <c r="R176" s="158">
        <v>108</v>
      </c>
      <c r="S176" s="158">
        <v>0.91</v>
      </c>
      <c r="T176" s="37">
        <f t="shared" si="13"/>
        <v>5.4444444444444446</v>
      </c>
      <c r="U176" s="139" t="s">
        <v>184</v>
      </c>
    </row>
    <row r="177" spans="1:21" x14ac:dyDescent="0.25">
      <c r="A177" s="112" t="s">
        <v>60</v>
      </c>
      <c r="B177" s="165" t="s">
        <v>105</v>
      </c>
      <c r="C177" s="112" t="s">
        <v>106</v>
      </c>
      <c r="D177" s="165">
        <v>70068319</v>
      </c>
      <c r="E177" s="112" t="s">
        <v>249</v>
      </c>
      <c r="F177" s="112" t="s">
        <v>22</v>
      </c>
      <c r="G177" s="112" t="s">
        <v>23</v>
      </c>
      <c r="H177" s="112" t="s">
        <v>40</v>
      </c>
      <c r="I177" s="174">
        <v>16</v>
      </c>
      <c r="J177" s="158">
        <v>6</v>
      </c>
      <c r="K177" s="158">
        <v>10</v>
      </c>
      <c r="L177" s="158">
        <v>0</v>
      </c>
      <c r="M177" s="174">
        <v>7</v>
      </c>
      <c r="N177" s="158">
        <v>4</v>
      </c>
      <c r="O177" s="158">
        <v>3</v>
      </c>
      <c r="P177" s="158">
        <v>0</v>
      </c>
      <c r="Q177" s="174">
        <v>6</v>
      </c>
      <c r="R177" s="158">
        <v>42</v>
      </c>
      <c r="S177" s="158">
        <v>0.38</v>
      </c>
      <c r="T177" s="37">
        <f t="shared" si="13"/>
        <v>2.2857142857142856</v>
      </c>
      <c r="U177" s="139" t="s">
        <v>184</v>
      </c>
    </row>
    <row r="178" spans="1:21" x14ac:dyDescent="0.25">
      <c r="A178" s="112" t="s">
        <v>60</v>
      </c>
      <c r="B178" s="165" t="s">
        <v>105</v>
      </c>
      <c r="C178" s="112" t="s">
        <v>106</v>
      </c>
      <c r="D178" s="165">
        <v>41930459</v>
      </c>
      <c r="E178" s="112" t="s">
        <v>114</v>
      </c>
      <c r="F178" s="112" t="s">
        <v>22</v>
      </c>
      <c r="G178" s="112" t="s">
        <v>35</v>
      </c>
      <c r="H178" s="112" t="s">
        <v>25</v>
      </c>
      <c r="I178" s="174">
        <v>110</v>
      </c>
      <c r="J178" s="158">
        <v>86</v>
      </c>
      <c r="K178" s="158">
        <v>24</v>
      </c>
      <c r="L178" s="158">
        <v>0</v>
      </c>
      <c r="M178" s="174">
        <v>22</v>
      </c>
      <c r="N178" s="158">
        <v>18</v>
      </c>
      <c r="O178" s="158">
        <v>4</v>
      </c>
      <c r="P178" s="158">
        <v>0</v>
      </c>
      <c r="Q178" s="174">
        <v>6</v>
      </c>
      <c r="R178" s="158">
        <v>132</v>
      </c>
      <c r="S178" s="158">
        <v>0.83</v>
      </c>
      <c r="T178" s="37">
        <f t="shared" si="13"/>
        <v>5</v>
      </c>
      <c r="U178" s="139" t="s">
        <v>184</v>
      </c>
    </row>
    <row r="179" spans="1:21" x14ac:dyDescent="0.25">
      <c r="A179" s="112" t="s">
        <v>60</v>
      </c>
      <c r="B179" s="165" t="s">
        <v>105</v>
      </c>
      <c r="C179" s="112" t="s">
        <v>106</v>
      </c>
      <c r="D179" s="165" t="s">
        <v>211</v>
      </c>
      <c r="E179" s="112" t="s">
        <v>212</v>
      </c>
      <c r="F179" s="112" t="s">
        <v>22</v>
      </c>
      <c r="G179" s="112" t="s">
        <v>35</v>
      </c>
      <c r="H179" s="112" t="s">
        <v>31</v>
      </c>
      <c r="I179" s="174">
        <v>9</v>
      </c>
      <c r="J179" s="158">
        <v>9</v>
      </c>
      <c r="K179" s="158">
        <v>0</v>
      </c>
      <c r="L179" s="158">
        <v>0</v>
      </c>
      <c r="M179" s="174">
        <v>4</v>
      </c>
      <c r="N179" s="158">
        <v>4</v>
      </c>
      <c r="O179" s="158">
        <v>0</v>
      </c>
      <c r="P179" s="158">
        <v>0</v>
      </c>
      <c r="Q179" s="174">
        <v>6</v>
      </c>
      <c r="R179" s="158">
        <v>24</v>
      </c>
      <c r="S179" s="158">
        <v>0.38</v>
      </c>
      <c r="T179" s="37">
        <f t="shared" si="13"/>
        <v>2.25</v>
      </c>
      <c r="U179" s="139" t="s">
        <v>184</v>
      </c>
    </row>
    <row r="180" spans="1:21" x14ac:dyDescent="0.25">
      <c r="A180" s="21" t="s">
        <v>118</v>
      </c>
      <c r="B180" s="166" t="s">
        <v>119</v>
      </c>
      <c r="C180" s="21" t="s">
        <v>120</v>
      </c>
      <c r="D180" s="166">
        <v>73174563</v>
      </c>
      <c r="E180" s="21" t="s">
        <v>250</v>
      </c>
      <c r="F180" s="21" t="s">
        <v>22</v>
      </c>
      <c r="G180" s="21" t="s">
        <v>23</v>
      </c>
      <c r="H180" s="21" t="s">
        <v>40</v>
      </c>
      <c r="I180" s="174">
        <v>137</v>
      </c>
      <c r="J180" s="158">
        <v>137</v>
      </c>
      <c r="K180" s="158">
        <v>0</v>
      </c>
      <c r="L180" s="158">
        <v>0</v>
      </c>
      <c r="M180" s="174">
        <v>22</v>
      </c>
      <c r="N180" s="158">
        <v>22</v>
      </c>
      <c r="O180" s="158">
        <v>0</v>
      </c>
      <c r="P180" s="158">
        <v>0</v>
      </c>
      <c r="Q180" s="174">
        <v>6</v>
      </c>
      <c r="R180" s="158">
        <v>132</v>
      </c>
      <c r="S180" s="158">
        <v>1.04</v>
      </c>
      <c r="T180" s="37">
        <f t="shared" si="13"/>
        <v>6.2272727272727275</v>
      </c>
      <c r="U180" s="139" t="s">
        <v>184</v>
      </c>
    </row>
    <row r="181" spans="1:21" x14ac:dyDescent="0.25">
      <c r="A181" s="21" t="s">
        <v>118</v>
      </c>
      <c r="B181" s="166" t="s">
        <v>119</v>
      </c>
      <c r="C181" s="21" t="s">
        <v>120</v>
      </c>
      <c r="D181" s="166">
        <v>44877059</v>
      </c>
      <c r="E181" s="21" t="s">
        <v>229</v>
      </c>
      <c r="F181" s="21" t="s">
        <v>22</v>
      </c>
      <c r="G181" s="21" t="s">
        <v>23</v>
      </c>
      <c r="H181" s="21" t="s">
        <v>25</v>
      </c>
      <c r="I181" s="174">
        <v>121</v>
      </c>
      <c r="J181" s="158">
        <v>121</v>
      </c>
      <c r="K181" s="158">
        <v>0</v>
      </c>
      <c r="L181" s="158">
        <v>0</v>
      </c>
      <c r="M181" s="174">
        <v>20</v>
      </c>
      <c r="N181" s="158">
        <v>20</v>
      </c>
      <c r="O181" s="158">
        <v>0</v>
      </c>
      <c r="P181" s="158">
        <v>0</v>
      </c>
      <c r="Q181" s="174">
        <v>6</v>
      </c>
      <c r="R181" s="158">
        <v>120</v>
      </c>
      <c r="S181" s="158">
        <v>1.01</v>
      </c>
      <c r="T181" s="37">
        <f t="shared" si="13"/>
        <v>6.05</v>
      </c>
      <c r="U181" s="139" t="s">
        <v>184</v>
      </c>
    </row>
    <row r="182" spans="1:21" x14ac:dyDescent="0.25">
      <c r="A182" s="15" t="s">
        <v>118</v>
      </c>
      <c r="B182" s="167" t="s">
        <v>133</v>
      </c>
      <c r="C182" s="15" t="s">
        <v>134</v>
      </c>
      <c r="D182" s="167">
        <v>43548866</v>
      </c>
      <c r="E182" s="15" t="s">
        <v>129</v>
      </c>
      <c r="F182" s="15" t="s">
        <v>22</v>
      </c>
      <c r="G182" s="15" t="s">
        <v>35</v>
      </c>
      <c r="H182" s="15" t="s">
        <v>25</v>
      </c>
      <c r="I182" s="174">
        <v>187</v>
      </c>
      <c r="J182" s="158">
        <v>187</v>
      </c>
      <c r="K182" s="158">
        <v>0</v>
      </c>
      <c r="L182" s="158">
        <v>0</v>
      </c>
      <c r="M182" s="174">
        <v>22</v>
      </c>
      <c r="N182" s="158">
        <v>22</v>
      </c>
      <c r="O182" s="158">
        <v>0</v>
      </c>
      <c r="P182" s="158">
        <v>0</v>
      </c>
      <c r="Q182" s="174">
        <v>6</v>
      </c>
      <c r="R182" s="158">
        <v>132</v>
      </c>
      <c r="S182" s="158">
        <v>1.42</v>
      </c>
      <c r="T182" s="37">
        <f t="shared" si="13"/>
        <v>8.5</v>
      </c>
      <c r="U182" s="139" t="s">
        <v>184</v>
      </c>
    </row>
    <row r="183" spans="1:21" x14ac:dyDescent="0.25">
      <c r="A183" s="15" t="s">
        <v>118</v>
      </c>
      <c r="B183" s="167" t="s">
        <v>133</v>
      </c>
      <c r="C183" s="15" t="s">
        <v>134</v>
      </c>
      <c r="D183" s="167" t="s">
        <v>255</v>
      </c>
      <c r="E183" s="15" t="s">
        <v>253</v>
      </c>
      <c r="F183" s="15" t="s">
        <v>22</v>
      </c>
      <c r="G183" s="15" t="s">
        <v>38</v>
      </c>
      <c r="H183" s="15" t="s">
        <v>40</v>
      </c>
      <c r="I183" s="174">
        <v>40</v>
      </c>
      <c r="J183" s="158">
        <v>40</v>
      </c>
      <c r="K183" s="158">
        <v>0</v>
      </c>
      <c r="L183" s="158">
        <v>0</v>
      </c>
      <c r="M183" s="174">
        <v>9</v>
      </c>
      <c r="N183" s="158">
        <v>9</v>
      </c>
      <c r="O183" s="158">
        <v>0</v>
      </c>
      <c r="P183" s="158">
        <v>0</v>
      </c>
      <c r="Q183" s="174">
        <v>6</v>
      </c>
      <c r="R183" s="158">
        <v>54</v>
      </c>
      <c r="S183" s="158">
        <v>0.74</v>
      </c>
      <c r="T183" s="37">
        <f t="shared" si="13"/>
        <v>4.4444444444444446</v>
      </c>
      <c r="U183" s="139" t="s">
        <v>184</v>
      </c>
    </row>
    <row r="184" spans="1:21" x14ac:dyDescent="0.25">
      <c r="A184" s="15" t="s">
        <v>118</v>
      </c>
      <c r="B184" s="167" t="s">
        <v>133</v>
      </c>
      <c r="C184" s="15" t="s">
        <v>134</v>
      </c>
      <c r="D184" s="167">
        <v>72878064</v>
      </c>
      <c r="E184" s="15" t="s">
        <v>254</v>
      </c>
      <c r="F184" s="15" t="s">
        <v>22</v>
      </c>
      <c r="G184" s="15" t="s">
        <v>38</v>
      </c>
      <c r="H184" s="15" t="s">
        <v>40</v>
      </c>
      <c r="I184" s="174">
        <v>59</v>
      </c>
      <c r="J184" s="158">
        <v>59</v>
      </c>
      <c r="K184" s="158">
        <v>0</v>
      </c>
      <c r="L184" s="158">
        <v>0</v>
      </c>
      <c r="M184" s="174">
        <v>8</v>
      </c>
      <c r="N184" s="158">
        <v>8</v>
      </c>
      <c r="O184" s="158">
        <v>0</v>
      </c>
      <c r="P184" s="158">
        <v>0</v>
      </c>
      <c r="Q184" s="174">
        <v>6</v>
      </c>
      <c r="R184" s="158">
        <v>48</v>
      </c>
      <c r="S184" s="158">
        <v>1.23</v>
      </c>
      <c r="T184" s="37">
        <f t="shared" si="13"/>
        <v>7.375</v>
      </c>
      <c r="U184" s="139" t="s">
        <v>184</v>
      </c>
    </row>
  </sheetData>
  <mergeCells count="111">
    <mergeCell ref="R151:R152"/>
    <mergeCell ref="S151:S152"/>
    <mergeCell ref="T151:T152"/>
    <mergeCell ref="U151:U152"/>
    <mergeCell ref="A151:C151"/>
    <mergeCell ref="D151:H151"/>
    <mergeCell ref="I151:L151"/>
    <mergeCell ref="M151:P151"/>
    <mergeCell ref="Q151:Q152"/>
    <mergeCell ref="R122:R123"/>
    <mergeCell ref="S122:S123"/>
    <mergeCell ref="T122:T123"/>
    <mergeCell ref="U122:U123"/>
    <mergeCell ref="A122:C122"/>
    <mergeCell ref="D122:H122"/>
    <mergeCell ref="I122:L122"/>
    <mergeCell ref="M122:P122"/>
    <mergeCell ref="Q122:Q123"/>
    <mergeCell ref="R81:R82"/>
    <mergeCell ref="S81:S82"/>
    <mergeCell ref="T81:T82"/>
    <mergeCell ref="U81:U82"/>
    <mergeCell ref="A68:C68"/>
    <mergeCell ref="D68:H68"/>
    <mergeCell ref="I68:L68"/>
    <mergeCell ref="A81:C81"/>
    <mergeCell ref="D81:H81"/>
    <mergeCell ref="I81:L81"/>
    <mergeCell ref="M81:P81"/>
    <mergeCell ref="Q81:Q82"/>
    <mergeCell ref="M68:P68"/>
    <mergeCell ref="Q68:Q69"/>
    <mergeCell ref="T37:T38"/>
    <mergeCell ref="U37:U38"/>
    <mergeCell ref="M37:P37"/>
    <mergeCell ref="Q37:Q38"/>
    <mergeCell ref="R37:R38"/>
    <mergeCell ref="S37:S38"/>
    <mergeCell ref="T53:T54"/>
    <mergeCell ref="U53:U54"/>
    <mergeCell ref="R68:R69"/>
    <mergeCell ref="S68:S69"/>
    <mergeCell ref="T68:T69"/>
    <mergeCell ref="U68:U69"/>
    <mergeCell ref="R53:R54"/>
    <mergeCell ref="S53:S54"/>
    <mergeCell ref="U7:U8"/>
    <mergeCell ref="A22:C22"/>
    <mergeCell ref="D22:H22"/>
    <mergeCell ref="I22:L22"/>
    <mergeCell ref="M22:P22"/>
    <mergeCell ref="Q22:Q23"/>
    <mergeCell ref="R22:R23"/>
    <mergeCell ref="S22:S23"/>
    <mergeCell ref="T22:T23"/>
    <mergeCell ref="U22:U23"/>
    <mergeCell ref="T7:T8"/>
    <mergeCell ref="R7:R8"/>
    <mergeCell ref="S7:S8"/>
    <mergeCell ref="M7:P7"/>
    <mergeCell ref="Q7:Q8"/>
    <mergeCell ref="A2:K2"/>
    <mergeCell ref="A3:K3"/>
    <mergeCell ref="A4:K4"/>
    <mergeCell ref="A7:C7"/>
    <mergeCell ref="D7:H7"/>
    <mergeCell ref="I7:L7"/>
    <mergeCell ref="D37:H37"/>
    <mergeCell ref="I37:L37"/>
    <mergeCell ref="A37:C37"/>
    <mergeCell ref="A53:C53"/>
    <mergeCell ref="D53:H53"/>
    <mergeCell ref="I53:L53"/>
    <mergeCell ref="M53:P53"/>
    <mergeCell ref="Q53:Q54"/>
    <mergeCell ref="A95:C95"/>
    <mergeCell ref="D95:H95"/>
    <mergeCell ref="I95:L95"/>
    <mergeCell ref="M95:P95"/>
    <mergeCell ref="Q95:Q96"/>
    <mergeCell ref="A109:C109"/>
    <mergeCell ref="D109:H109"/>
    <mergeCell ref="I109:L109"/>
    <mergeCell ref="M109:P109"/>
    <mergeCell ref="Q109:Q110"/>
    <mergeCell ref="T95:T96"/>
    <mergeCell ref="U95:U96"/>
    <mergeCell ref="T109:T110"/>
    <mergeCell ref="U109:U110"/>
    <mergeCell ref="R95:R96"/>
    <mergeCell ref="S95:S96"/>
    <mergeCell ref="R109:R110"/>
    <mergeCell ref="S109:S110"/>
    <mergeCell ref="R135:R136"/>
    <mergeCell ref="S135:S136"/>
    <mergeCell ref="T135:T136"/>
    <mergeCell ref="U135:U136"/>
    <mergeCell ref="A135:C135"/>
    <mergeCell ref="D135:H135"/>
    <mergeCell ref="I135:L135"/>
    <mergeCell ref="M135:P135"/>
    <mergeCell ref="Q135:Q136"/>
    <mergeCell ref="A167:C167"/>
    <mergeCell ref="D167:H167"/>
    <mergeCell ref="I167:L167"/>
    <mergeCell ref="M167:P167"/>
    <mergeCell ref="Q167:Q168"/>
    <mergeCell ref="R167:R168"/>
    <mergeCell ref="S167:S168"/>
    <mergeCell ref="T167:T168"/>
    <mergeCell ref="U167:U16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"/>
  <sheetViews>
    <sheetView showGridLines="0" tabSelected="1" topLeftCell="D1" zoomScale="75" zoomScaleNormal="75" workbookViewId="0">
      <selection activeCell="D14" sqref="D14"/>
    </sheetView>
  </sheetViews>
  <sheetFormatPr baseColWidth="10" defaultRowHeight="15" x14ac:dyDescent="0.25"/>
  <cols>
    <col min="3" max="3" width="46.28515625" bestFit="1" customWidth="1"/>
    <col min="4" max="4" width="17.28515625" bestFit="1" customWidth="1"/>
    <col min="5" max="5" width="12.28515625" customWidth="1"/>
    <col min="6" max="6" width="12.85546875" style="25" customWidth="1"/>
    <col min="7" max="7" width="9.28515625" style="25" bestFit="1" customWidth="1"/>
    <col min="8" max="8" width="9.28515625" style="25" customWidth="1"/>
    <col min="9" max="9" width="12.85546875" style="25" customWidth="1"/>
    <col min="10" max="11" width="12.28515625" customWidth="1"/>
    <col min="12" max="12" width="12.7109375" style="25" customWidth="1"/>
    <col min="13" max="13" width="9.28515625" style="25" bestFit="1" customWidth="1"/>
    <col min="14" max="14" width="9.28515625" style="25" customWidth="1"/>
    <col min="15" max="15" width="12.7109375" style="25" customWidth="1"/>
    <col min="18" max="18" width="12.7109375" customWidth="1"/>
    <col min="21" max="21" width="12.7109375" customWidth="1"/>
    <col min="22" max="24" width="12.28515625" customWidth="1"/>
    <col min="25" max="25" width="9.28515625" style="25" bestFit="1" customWidth="1"/>
    <col min="26" max="26" width="9.28515625" style="25" customWidth="1"/>
    <col min="27" max="27" width="13.140625" style="25" customWidth="1"/>
    <col min="33" max="33" width="13.85546875" customWidth="1"/>
    <col min="34" max="81" width="11.42578125" customWidth="1"/>
  </cols>
  <sheetData>
    <row r="1" spans="1:81" ht="23.25" x14ac:dyDescent="0.35">
      <c r="A1" s="23" t="s">
        <v>169</v>
      </c>
    </row>
    <row r="2" spans="1:81" ht="15.75" x14ac:dyDescent="0.25">
      <c r="A2" s="24" t="s">
        <v>168</v>
      </c>
    </row>
    <row r="3" spans="1:81" ht="15.75" x14ac:dyDescent="0.25">
      <c r="A3" s="24"/>
      <c r="V3" s="8" t="s">
        <v>193</v>
      </c>
      <c r="W3" s="8"/>
      <c r="X3" s="8"/>
    </row>
    <row r="4" spans="1:81" ht="33.75" x14ac:dyDescent="0.5">
      <c r="A4" s="107" t="s">
        <v>186</v>
      </c>
      <c r="B4" s="35"/>
      <c r="C4" s="35"/>
    </row>
    <row r="5" spans="1:81" ht="15.75" thickBot="1" x14ac:dyDescent="0.3">
      <c r="A5" s="34"/>
      <c r="B5" s="36"/>
      <c r="C5" s="36"/>
    </row>
    <row r="6" spans="1:81" ht="15.75" thickBot="1" x14ac:dyDescent="0.3">
      <c r="D6" s="193" t="s">
        <v>185</v>
      </c>
      <c r="E6" s="194"/>
      <c r="F6" s="194"/>
      <c r="G6" s="194"/>
      <c r="H6" s="194"/>
      <c r="I6" s="194"/>
      <c r="J6" s="193" t="s">
        <v>174</v>
      </c>
      <c r="K6" s="194"/>
      <c r="L6" s="194"/>
      <c r="M6" s="194"/>
      <c r="N6" s="194"/>
      <c r="O6" s="194"/>
      <c r="P6" s="193" t="s">
        <v>177</v>
      </c>
      <c r="Q6" s="194"/>
      <c r="R6" s="194"/>
      <c r="S6" s="194"/>
      <c r="T6" s="194"/>
      <c r="U6" s="194"/>
      <c r="V6" s="192" t="s">
        <v>204</v>
      </c>
      <c r="W6" s="190"/>
      <c r="X6" s="190"/>
      <c r="Y6" s="190"/>
      <c r="Z6" s="190"/>
      <c r="AA6" s="190"/>
      <c r="AB6" s="195" t="s">
        <v>215</v>
      </c>
      <c r="AC6" s="194"/>
      <c r="AD6" s="194"/>
      <c r="AE6" s="194"/>
      <c r="AF6" s="194"/>
      <c r="AG6" s="196"/>
      <c r="AH6" s="192" t="s">
        <v>220</v>
      </c>
      <c r="AI6" s="190"/>
      <c r="AJ6" s="190"/>
      <c r="AK6" s="190"/>
      <c r="AL6" s="190"/>
      <c r="AM6" s="190"/>
      <c r="AN6" s="189" t="s">
        <v>179</v>
      </c>
      <c r="AO6" s="190"/>
      <c r="AP6" s="190"/>
      <c r="AQ6" s="190"/>
      <c r="AR6" s="190"/>
      <c r="AS6" s="190"/>
      <c r="AT6" s="189" t="s">
        <v>180</v>
      </c>
      <c r="AU6" s="190"/>
      <c r="AV6" s="190"/>
      <c r="AW6" s="190"/>
      <c r="AX6" s="190"/>
      <c r="AY6" s="190"/>
      <c r="AZ6" s="192" t="s">
        <v>247</v>
      </c>
      <c r="BA6" s="190"/>
      <c r="BB6" s="190"/>
      <c r="BC6" s="190"/>
      <c r="BD6" s="190"/>
      <c r="BE6" s="190"/>
      <c r="BF6" s="189" t="s">
        <v>181</v>
      </c>
      <c r="BG6" s="190"/>
      <c r="BH6" s="190"/>
      <c r="BI6" s="190"/>
      <c r="BJ6" s="190"/>
      <c r="BK6" s="190"/>
      <c r="BL6" s="189" t="s">
        <v>182</v>
      </c>
      <c r="BM6" s="190"/>
      <c r="BN6" s="190"/>
      <c r="BO6" s="190"/>
      <c r="BP6" s="190"/>
      <c r="BQ6" s="190"/>
      <c r="BR6" s="189" t="s">
        <v>183</v>
      </c>
      <c r="BS6" s="190"/>
      <c r="BT6" s="190"/>
      <c r="BU6" s="190"/>
      <c r="BV6" s="190"/>
      <c r="BW6" s="190"/>
      <c r="BX6" s="189" t="s">
        <v>184</v>
      </c>
      <c r="BY6" s="190"/>
      <c r="BZ6" s="190"/>
      <c r="CA6" s="190"/>
      <c r="CB6" s="190"/>
      <c r="CC6" s="191"/>
    </row>
    <row r="7" spans="1:81" ht="60.75" thickBot="1" x14ac:dyDescent="0.3">
      <c r="A7" s="45" t="s">
        <v>170</v>
      </c>
      <c r="B7" s="46" t="s">
        <v>171</v>
      </c>
      <c r="C7" s="47" t="s">
        <v>172</v>
      </c>
      <c r="D7" s="68" t="s">
        <v>191</v>
      </c>
      <c r="E7" s="125" t="s">
        <v>206</v>
      </c>
      <c r="F7" s="77" t="s">
        <v>194</v>
      </c>
      <c r="G7" s="42" t="s">
        <v>173</v>
      </c>
      <c r="H7" s="126" t="s">
        <v>205</v>
      </c>
      <c r="I7" s="43" t="s">
        <v>189</v>
      </c>
      <c r="J7" s="120" t="s">
        <v>191</v>
      </c>
      <c r="K7" s="125" t="s">
        <v>206</v>
      </c>
      <c r="L7" s="77" t="s">
        <v>194</v>
      </c>
      <c r="M7" s="42" t="s">
        <v>173</v>
      </c>
      <c r="N7" s="126" t="s">
        <v>205</v>
      </c>
      <c r="O7" s="43" t="s">
        <v>189</v>
      </c>
      <c r="P7" s="73" t="s">
        <v>191</v>
      </c>
      <c r="Q7" s="125" t="s">
        <v>206</v>
      </c>
      <c r="R7" s="77" t="s">
        <v>194</v>
      </c>
      <c r="S7" s="74" t="s">
        <v>173</v>
      </c>
      <c r="T7" s="126" t="s">
        <v>205</v>
      </c>
      <c r="U7" s="75" t="s">
        <v>187</v>
      </c>
      <c r="V7" s="73" t="s">
        <v>191</v>
      </c>
      <c r="W7" s="125" t="s">
        <v>206</v>
      </c>
      <c r="X7" s="77" t="s">
        <v>194</v>
      </c>
      <c r="Y7" s="42" t="s">
        <v>173</v>
      </c>
      <c r="Z7" s="126" t="s">
        <v>205</v>
      </c>
      <c r="AA7" s="44" t="s">
        <v>187</v>
      </c>
      <c r="AB7" s="68" t="s">
        <v>191</v>
      </c>
      <c r="AC7" s="125" t="s">
        <v>206</v>
      </c>
      <c r="AD7" s="77" t="s">
        <v>194</v>
      </c>
      <c r="AE7" s="41" t="s">
        <v>173</v>
      </c>
      <c r="AF7" s="126" t="s">
        <v>205</v>
      </c>
      <c r="AG7" s="43" t="s">
        <v>187</v>
      </c>
      <c r="AH7" s="73" t="s">
        <v>191</v>
      </c>
      <c r="AI7" s="125" t="s">
        <v>206</v>
      </c>
      <c r="AJ7" s="77" t="s">
        <v>194</v>
      </c>
      <c r="AK7" s="41" t="s">
        <v>173</v>
      </c>
      <c r="AL7" s="126" t="s">
        <v>205</v>
      </c>
      <c r="AM7" s="43" t="s">
        <v>187</v>
      </c>
      <c r="AN7" s="73" t="s">
        <v>191</v>
      </c>
      <c r="AO7" s="71" t="s">
        <v>192</v>
      </c>
      <c r="AP7" s="77" t="s">
        <v>194</v>
      </c>
      <c r="AQ7" s="41" t="s">
        <v>173</v>
      </c>
      <c r="AR7" s="42" t="s">
        <v>175</v>
      </c>
      <c r="AS7" s="43" t="s">
        <v>187</v>
      </c>
      <c r="AT7" s="73" t="s">
        <v>191</v>
      </c>
      <c r="AU7" s="71" t="s">
        <v>192</v>
      </c>
      <c r="AV7" s="70" t="s">
        <v>194</v>
      </c>
      <c r="AW7" s="41" t="s">
        <v>173</v>
      </c>
      <c r="AX7" s="42" t="s">
        <v>175</v>
      </c>
      <c r="AY7" s="44" t="s">
        <v>187</v>
      </c>
      <c r="AZ7" s="73" t="s">
        <v>191</v>
      </c>
      <c r="BA7" s="71" t="s">
        <v>192</v>
      </c>
      <c r="BB7" s="70" t="s">
        <v>194</v>
      </c>
      <c r="BC7" s="41" t="s">
        <v>173</v>
      </c>
      <c r="BD7" s="42" t="s">
        <v>175</v>
      </c>
      <c r="BE7" s="44" t="s">
        <v>187</v>
      </c>
      <c r="BF7" s="73" t="s">
        <v>191</v>
      </c>
      <c r="BG7" s="71" t="s">
        <v>192</v>
      </c>
      <c r="BH7" s="70" t="s">
        <v>194</v>
      </c>
      <c r="BI7" s="42" t="s">
        <v>173</v>
      </c>
      <c r="BJ7" s="42" t="s">
        <v>175</v>
      </c>
      <c r="BK7" s="44" t="s">
        <v>187</v>
      </c>
      <c r="BL7" s="73" t="s">
        <v>191</v>
      </c>
      <c r="BM7" s="71" t="s">
        <v>192</v>
      </c>
      <c r="BN7" s="70" t="s">
        <v>194</v>
      </c>
      <c r="BO7" s="42" t="s">
        <v>173</v>
      </c>
      <c r="BP7" s="42" t="s">
        <v>175</v>
      </c>
      <c r="BQ7" s="44" t="s">
        <v>187</v>
      </c>
      <c r="BR7" s="73" t="s">
        <v>191</v>
      </c>
      <c r="BS7" s="71" t="s">
        <v>192</v>
      </c>
      <c r="BT7" s="70" t="s">
        <v>194</v>
      </c>
      <c r="BU7" s="42" t="s">
        <v>173</v>
      </c>
      <c r="BV7" s="42" t="s">
        <v>175</v>
      </c>
      <c r="BW7" s="44" t="s">
        <v>187</v>
      </c>
      <c r="BX7" s="68" t="s">
        <v>191</v>
      </c>
      <c r="BY7" s="69" t="s">
        <v>192</v>
      </c>
      <c r="BZ7" s="70" t="s">
        <v>194</v>
      </c>
      <c r="CA7" s="42" t="s">
        <v>173</v>
      </c>
      <c r="CB7" s="42" t="s">
        <v>175</v>
      </c>
      <c r="CC7" s="43" t="s">
        <v>187</v>
      </c>
    </row>
    <row r="8" spans="1:81" ht="15.75" thickBot="1" x14ac:dyDescent="0.3">
      <c r="A8" s="45"/>
      <c r="B8" s="46"/>
      <c r="C8" s="62" t="s">
        <v>190</v>
      </c>
      <c r="D8" s="84">
        <f>SUM(D9:D14)</f>
        <v>19794</v>
      </c>
      <c r="E8" s="84">
        <f>SUM(E9:E14)</f>
        <v>2769</v>
      </c>
      <c r="F8" s="85">
        <f>D8/E8</f>
        <v>7.1484290357529794</v>
      </c>
      <c r="G8" s="42">
        <f>SUM(G9:G14)</f>
        <v>13</v>
      </c>
      <c r="H8" s="117">
        <v>6</v>
      </c>
      <c r="I8" s="129">
        <f>D8/(E8*H8)</f>
        <v>1.1914048392921632</v>
      </c>
      <c r="J8" s="121">
        <f>SUM(J9:J14)</f>
        <v>1600</v>
      </c>
      <c r="K8" s="86">
        <f>SUM(K9:K14)</f>
        <v>218</v>
      </c>
      <c r="L8" s="85">
        <f>J8/K8</f>
        <v>7.3394495412844041</v>
      </c>
      <c r="M8" s="41">
        <v>13</v>
      </c>
      <c r="N8" s="117">
        <v>6</v>
      </c>
      <c r="O8" s="129">
        <f>J8/(K8*N8)</f>
        <v>1.2232415902140672</v>
      </c>
      <c r="P8" s="121">
        <f>SUM(P9:P14)</f>
        <v>1519</v>
      </c>
      <c r="Q8" s="86">
        <f>SUM(Q9:Q14)</f>
        <v>202</v>
      </c>
      <c r="R8" s="91">
        <f>P8/Q8</f>
        <v>7.5198019801980198</v>
      </c>
      <c r="S8" s="41">
        <f>SUM(S9:S14)</f>
        <v>13</v>
      </c>
      <c r="T8" s="117">
        <v>6</v>
      </c>
      <c r="U8" s="129">
        <f>P8/(Q8*T8)</f>
        <v>1.2533003300330032</v>
      </c>
      <c r="V8" s="121">
        <f>SUM(V9:V14)</f>
        <v>1552</v>
      </c>
      <c r="W8" s="86">
        <f>SUM(W9:W14)</f>
        <v>231</v>
      </c>
      <c r="X8" s="87">
        <f>V8/W8</f>
        <v>6.7186147186147185</v>
      </c>
      <c r="Y8" s="41">
        <f>SUM(Y9:Y14)</f>
        <v>14</v>
      </c>
      <c r="Z8" s="117">
        <v>6</v>
      </c>
      <c r="AA8" s="129">
        <f>V8/(W8*Z8)</f>
        <v>1.1197691197691197</v>
      </c>
      <c r="AB8" s="121">
        <f>SUM(AB9:AB14)</f>
        <v>1593</v>
      </c>
      <c r="AC8" s="86">
        <f>SUM(AC9:AC14)</f>
        <v>241</v>
      </c>
      <c r="AD8" s="87">
        <f>IFERROR(AB8/AC8,"0")</f>
        <v>6.609958506224066</v>
      </c>
      <c r="AE8" s="41">
        <f>SUM(AE9:AE14)</f>
        <v>13</v>
      </c>
      <c r="AF8" s="117">
        <v>6</v>
      </c>
      <c r="AG8" s="129">
        <f>IFERROR(AB8/(AC8*AF8), "0,0")</f>
        <v>1.1016597510373445</v>
      </c>
      <c r="AH8" s="84">
        <f>SUM(AH9:AH14)</f>
        <v>1396</v>
      </c>
      <c r="AI8" s="86">
        <f>SUM(AI9:AI14)</f>
        <v>202</v>
      </c>
      <c r="AJ8" s="87">
        <f>AH8/AI8</f>
        <v>6.9108910891089108</v>
      </c>
      <c r="AK8" s="41">
        <f>SUM(AK9:AK14)</f>
        <v>11</v>
      </c>
      <c r="AL8" s="136">
        <v>6</v>
      </c>
      <c r="AM8" s="129">
        <f t="shared" ref="AM8:AM14" si="0">IFERROR(AH8/(AI8*AL8), "0,0")</f>
        <v>1.1518151815181519</v>
      </c>
      <c r="AN8" s="121">
        <f>SUM(AN9:AN14)</f>
        <v>1576</v>
      </c>
      <c r="AO8" s="86">
        <f>SUM(AO9:AO14)</f>
        <v>218</v>
      </c>
      <c r="AP8" s="87">
        <f>AN8/AO8</f>
        <v>7.2293577981651378</v>
      </c>
      <c r="AQ8" s="41">
        <f>SUM(AQ9:AQ14)</f>
        <v>12</v>
      </c>
      <c r="AR8" s="136">
        <v>6</v>
      </c>
      <c r="AS8" s="129">
        <f t="shared" ref="AS8:AS14" si="1">IFERROR(AN8/(AO8*AR8), "0,0")</f>
        <v>1.2048929663608563</v>
      </c>
      <c r="AT8" s="121">
        <f>SUM(AT9:AT14)</f>
        <v>1782</v>
      </c>
      <c r="AU8" s="86">
        <f>SUM(AU9:AU14)</f>
        <v>250</v>
      </c>
      <c r="AV8" s="87">
        <f>AT8/AU8</f>
        <v>7.1280000000000001</v>
      </c>
      <c r="AW8" s="86">
        <f>SUM(AW9:AW14)</f>
        <v>12</v>
      </c>
      <c r="AX8" s="86">
        <v>6</v>
      </c>
      <c r="AY8" s="129">
        <f t="shared" ref="AY8:AY14" si="2">IFERROR(AT8/(AU8*AX8), "0,0")</f>
        <v>1.1879999999999999</v>
      </c>
      <c r="AZ8" s="84">
        <f>SUM(AZ9:AZ14)</f>
        <v>1385</v>
      </c>
      <c r="BA8" s="86">
        <f>SUM(BA9:BA14)</f>
        <v>183</v>
      </c>
      <c r="BB8" s="87">
        <f>AZ8/BA8</f>
        <v>7.5683060109289615</v>
      </c>
      <c r="BC8" s="86">
        <f>SUM(BC9:BC14)</f>
        <v>11</v>
      </c>
      <c r="BD8" s="86">
        <v>6</v>
      </c>
      <c r="BE8" s="129">
        <f t="shared" ref="BE8:BE14" si="3">IFERROR(AZ8/(BA8*BD8), "0,0")</f>
        <v>1.2613843351548271</v>
      </c>
      <c r="BF8" s="84">
        <f>SUM(BF9:BF14)</f>
        <v>1794</v>
      </c>
      <c r="BG8" s="86">
        <f>SUM(BG9:BG14)</f>
        <v>241</v>
      </c>
      <c r="BH8" s="87">
        <f>BF8/BG8</f>
        <v>7.4439834024896268</v>
      </c>
      <c r="BI8" s="89">
        <f>SUM(BI9:BI14)</f>
        <v>11</v>
      </c>
      <c r="BJ8" s="88">
        <v>6</v>
      </c>
      <c r="BK8" s="129">
        <f t="shared" ref="BK8:BK14" si="4">IFERROR(BF8/(BG8*BJ8), "0,0")</f>
        <v>1.2406639004149378</v>
      </c>
      <c r="BL8" s="84">
        <f>SUM(BL9:BL14)</f>
        <v>1858</v>
      </c>
      <c r="BM8" s="86">
        <f>SUM(BM9:BM14)</f>
        <v>251</v>
      </c>
      <c r="BN8" s="87">
        <f>BL8/BM8</f>
        <v>7.4023904382470116</v>
      </c>
      <c r="BO8" s="89">
        <f>SUM(BO9:BO14)</f>
        <v>14</v>
      </c>
      <c r="BP8" s="88">
        <v>6</v>
      </c>
      <c r="BQ8" s="129">
        <f t="shared" ref="BQ8:BQ14" si="5">IFERROR(BL8/(BM8*BP8), "0,0")</f>
        <v>1.2337317397078353</v>
      </c>
      <c r="BR8" s="84">
        <f>SUM(BR9:BR14)</f>
        <v>1718</v>
      </c>
      <c r="BS8" s="86">
        <f>SUM(BS9:BS14)</f>
        <v>237</v>
      </c>
      <c r="BT8" s="87">
        <f>BR8/BS8</f>
        <v>7.2489451476793247</v>
      </c>
      <c r="BU8" s="89">
        <f>SUM(BU9:BU14)</f>
        <v>14</v>
      </c>
      <c r="BV8" s="88">
        <v>6</v>
      </c>
      <c r="BW8" s="129">
        <f t="shared" ref="BW8:BW14" si="6">IFERROR(BR8/(BS8*BV8), "0,0")</f>
        <v>1.2081575246132208</v>
      </c>
      <c r="BX8" s="84">
        <f>SUM(BX9:BX14)</f>
        <v>2021</v>
      </c>
      <c r="BY8" s="86">
        <f>SUM(BY9:BY14)</f>
        <v>295</v>
      </c>
      <c r="BZ8" s="87">
        <f>BX8/BY8</f>
        <v>6.8508474576271183</v>
      </c>
      <c r="CA8" s="89">
        <f>SUM(CA9:CA14)</f>
        <v>16</v>
      </c>
      <c r="CB8" s="88">
        <v>6</v>
      </c>
      <c r="CC8" s="129">
        <f t="shared" ref="CC8:CC14" si="7">IFERROR(BX8/(BY8*CB8), "0,0")</f>
        <v>1.1418079096045197</v>
      </c>
    </row>
    <row r="9" spans="1:81" x14ac:dyDescent="0.25">
      <c r="A9" s="59" t="s">
        <v>41</v>
      </c>
      <c r="B9" s="60" t="s">
        <v>43</v>
      </c>
      <c r="C9" s="61" t="s">
        <v>44</v>
      </c>
      <c r="D9" s="90">
        <f>J9+P9+V9+AB9+AH9+AN9+AT9+AZ9+BF9+BL9+BR9+BX9</f>
        <v>3899</v>
      </c>
      <c r="E9" s="90">
        <f>K9+Q9+W9+AC9+AI9+AO9+AU9+BA9+BG9+BM9+BS9+BY9</f>
        <v>481</v>
      </c>
      <c r="F9" s="92">
        <f>D9/E9</f>
        <v>8.1060291060291068</v>
      </c>
      <c r="G9" s="82">
        <v>2</v>
      </c>
      <c r="H9" s="118">
        <v>6</v>
      </c>
      <c r="I9" s="134">
        <f>D9/(E9*H9)</f>
        <v>1.3510048510048509</v>
      </c>
      <c r="J9" s="122">
        <v>337</v>
      </c>
      <c r="K9" s="27">
        <v>42</v>
      </c>
      <c r="L9" s="78">
        <f>J9/K9</f>
        <v>8.0238095238095237</v>
      </c>
      <c r="M9" s="82">
        <v>2</v>
      </c>
      <c r="N9" s="118">
        <v>6</v>
      </c>
      <c r="O9" s="134">
        <f>J9/(K9*N9)</f>
        <v>1.3373015873015872</v>
      </c>
      <c r="P9" s="81">
        <v>242</v>
      </c>
      <c r="Q9" s="96">
        <v>34</v>
      </c>
      <c r="R9" s="67">
        <f t="shared" ref="R9:R14" si="8">P9/Q9</f>
        <v>7.117647058823529</v>
      </c>
      <c r="S9" s="82">
        <v>2</v>
      </c>
      <c r="T9" s="118">
        <v>6</v>
      </c>
      <c r="U9" s="134">
        <f>P9/(Q9*T9)</f>
        <v>1.1862745098039216</v>
      </c>
      <c r="V9" s="81">
        <v>317</v>
      </c>
      <c r="W9" s="96">
        <v>44</v>
      </c>
      <c r="X9" s="67">
        <f t="shared" ref="X9:X14" si="9">V9/W9</f>
        <v>7.2045454545454541</v>
      </c>
      <c r="Y9" s="82">
        <v>2</v>
      </c>
      <c r="Z9" s="118">
        <v>6</v>
      </c>
      <c r="AA9" s="134">
        <f>V9/(W9*Z9)</f>
        <v>1.2007575757575757</v>
      </c>
      <c r="AB9" s="81">
        <v>286</v>
      </c>
      <c r="AC9" s="27">
        <v>36</v>
      </c>
      <c r="AD9" s="127">
        <f>IFERROR(AB9/AC9,"0")</f>
        <v>7.9444444444444446</v>
      </c>
      <c r="AE9" s="82">
        <v>2</v>
      </c>
      <c r="AF9" s="118">
        <v>6</v>
      </c>
      <c r="AG9" s="130">
        <f t="shared" ref="AG9:AG14" si="10">IFERROR(AB9/(AC9*AF9), "0,0")</f>
        <v>1.3240740740740742</v>
      </c>
      <c r="AH9" s="81">
        <v>252</v>
      </c>
      <c r="AI9" s="27">
        <v>33</v>
      </c>
      <c r="AJ9" s="67">
        <f t="shared" ref="AJ9:AJ14" si="11">AH9/AI9</f>
        <v>7.6363636363636367</v>
      </c>
      <c r="AK9" s="82">
        <v>2</v>
      </c>
      <c r="AL9" s="82">
        <v>6</v>
      </c>
      <c r="AM9" s="130">
        <f t="shared" si="0"/>
        <v>1.2727272727272727</v>
      </c>
      <c r="AN9" s="81">
        <v>336</v>
      </c>
      <c r="AO9" s="27">
        <v>35</v>
      </c>
      <c r="AP9" s="67">
        <v>35</v>
      </c>
      <c r="AQ9" s="82">
        <v>2</v>
      </c>
      <c r="AR9" s="82">
        <v>6</v>
      </c>
      <c r="AS9" s="130">
        <f t="shared" si="1"/>
        <v>1.6</v>
      </c>
      <c r="AT9" s="81">
        <v>346</v>
      </c>
      <c r="AU9" s="27">
        <v>44</v>
      </c>
      <c r="AV9" s="67">
        <f t="shared" ref="AV9:AV14" si="12">AT9/AU9</f>
        <v>7.8636363636363633</v>
      </c>
      <c r="AW9" s="83">
        <v>2</v>
      </c>
      <c r="AX9" s="83">
        <v>6</v>
      </c>
      <c r="AY9" s="130">
        <f t="shared" si="2"/>
        <v>1.3106060606060606</v>
      </c>
      <c r="AZ9" s="81">
        <v>239</v>
      </c>
      <c r="BA9" s="27">
        <v>31</v>
      </c>
      <c r="BB9" s="67">
        <f t="shared" ref="BB9:BB14" si="13">AZ9/BA9</f>
        <v>7.709677419354839</v>
      </c>
      <c r="BC9" s="83">
        <v>2</v>
      </c>
      <c r="BD9" s="83">
        <v>6</v>
      </c>
      <c r="BE9" s="130">
        <f t="shared" si="3"/>
        <v>1.2849462365591398</v>
      </c>
      <c r="BF9" s="81">
        <f>SUM(ATC_medicos!I124:I125)*1</f>
        <v>404</v>
      </c>
      <c r="BG9" s="27">
        <f>SUM(ATC_medicos!M124:M125)</f>
        <v>47</v>
      </c>
      <c r="BH9" s="67">
        <f t="shared" ref="BH9:BH14" si="14">BF9/BG9</f>
        <v>8.5957446808510642</v>
      </c>
      <c r="BI9" s="83">
        <v>2</v>
      </c>
      <c r="BJ9" s="83">
        <v>6</v>
      </c>
      <c r="BK9" s="130">
        <f t="shared" si="4"/>
        <v>1.4326241134751774</v>
      </c>
      <c r="BL9" s="81">
        <f>SUM(ATC_medicos!I137:I138)*1</f>
        <v>415</v>
      </c>
      <c r="BM9" s="27">
        <f>SUM(ATC_medicos!M137:M138)*1</f>
        <v>48</v>
      </c>
      <c r="BN9" s="67">
        <f>BL9/BM9</f>
        <v>8.6458333333333339</v>
      </c>
      <c r="BO9" s="81">
        <v>2</v>
      </c>
      <c r="BP9" s="83">
        <v>6</v>
      </c>
      <c r="BQ9" s="130">
        <f t="shared" si="5"/>
        <v>1.4409722222222223</v>
      </c>
      <c r="BR9" s="81">
        <f>SUM(ATC_medicos!I153:I154)*1</f>
        <v>351</v>
      </c>
      <c r="BS9" s="27">
        <f>SUM(ATC_medicos!M153:M154)*1</f>
        <v>41</v>
      </c>
      <c r="BT9" s="67">
        <f t="shared" ref="BT9:BT14" si="15">BR9/BS9</f>
        <v>8.5609756097560972</v>
      </c>
      <c r="BU9" s="83">
        <v>2</v>
      </c>
      <c r="BV9" s="83">
        <v>6</v>
      </c>
      <c r="BW9" s="130">
        <f t="shared" si="6"/>
        <v>1.4268292682926829</v>
      </c>
      <c r="BX9" s="81">
        <f>SUM(ATC_medicos!I169:I170)*1</f>
        <v>374</v>
      </c>
      <c r="BY9" s="27">
        <f>SUM(ATC_medicos!M169:M170)*1</f>
        <v>46</v>
      </c>
      <c r="BZ9" s="67">
        <f t="shared" ref="BZ9:BZ14" si="16">BX9/BY9</f>
        <v>8.1304347826086953</v>
      </c>
      <c r="CA9" s="81">
        <v>2</v>
      </c>
      <c r="CB9" s="83">
        <v>6</v>
      </c>
      <c r="CC9" s="130">
        <f t="shared" si="7"/>
        <v>1.355072463768116</v>
      </c>
    </row>
    <row r="10" spans="1:81" x14ac:dyDescent="0.25">
      <c r="A10" s="48" t="s">
        <v>60</v>
      </c>
      <c r="B10" s="29" t="s">
        <v>65</v>
      </c>
      <c r="C10" s="49" t="s">
        <v>66</v>
      </c>
      <c r="D10" s="38">
        <f>J10+P10+V10+AB10+AH10+AN10+AT10+AZ10+BF10+BL10+BR10+BX10</f>
        <v>4925</v>
      </c>
      <c r="E10" s="38">
        <f t="shared" ref="E10:E14" si="17">K10+Q10+W10+AC10+AI10+AO10+AU10+BA10+BG10+BM10+BS10+BY10</f>
        <v>735</v>
      </c>
      <c r="F10" s="79">
        <f t="shared" ref="F10:F14" si="18">D10/E10</f>
        <v>6.7006802721088432</v>
      </c>
      <c r="G10" s="63">
        <v>3</v>
      </c>
      <c r="H10" s="118">
        <v>6</v>
      </c>
      <c r="I10" s="134">
        <f t="shared" ref="I10:I14" si="19">D10/(E10*H10)</f>
        <v>1.116780045351474</v>
      </c>
      <c r="J10" s="123">
        <v>324</v>
      </c>
      <c r="K10" s="65">
        <v>52</v>
      </c>
      <c r="L10" s="78">
        <f t="shared" ref="L10:L14" si="20">J10/K10</f>
        <v>6.2307692307692308</v>
      </c>
      <c r="M10" s="63">
        <v>3</v>
      </c>
      <c r="N10" s="118">
        <v>6</v>
      </c>
      <c r="O10" s="134">
        <f t="shared" ref="O10:O14" si="21">J10/(K10*N10)</f>
        <v>1.0384615384615385</v>
      </c>
      <c r="P10" s="38">
        <v>324</v>
      </c>
      <c r="Q10" s="97">
        <v>45</v>
      </c>
      <c r="R10" s="66">
        <f t="shared" si="8"/>
        <v>7.2</v>
      </c>
      <c r="S10" s="63">
        <v>3</v>
      </c>
      <c r="T10" s="118">
        <v>6</v>
      </c>
      <c r="U10" s="134">
        <f t="shared" ref="U10:U14" si="22">P10/(Q10*T10)</f>
        <v>1.2</v>
      </c>
      <c r="V10" s="38">
        <v>343</v>
      </c>
      <c r="W10" s="97">
        <v>54</v>
      </c>
      <c r="X10" s="66">
        <f t="shared" si="9"/>
        <v>6.3518518518518521</v>
      </c>
      <c r="Y10" s="63">
        <v>4</v>
      </c>
      <c r="Z10" s="118">
        <v>6</v>
      </c>
      <c r="AA10" s="134">
        <f t="shared" ref="AA10:AA14" si="23">V10/(W10*Z10)</f>
        <v>1.058641975308642</v>
      </c>
      <c r="AB10" s="38">
        <v>345</v>
      </c>
      <c r="AC10" s="65">
        <v>63</v>
      </c>
      <c r="AD10" s="66">
        <f t="shared" ref="AD10:AD14" si="24">IFERROR(AB10/AC10,"0")</f>
        <v>5.4761904761904763</v>
      </c>
      <c r="AE10" s="63">
        <v>4</v>
      </c>
      <c r="AF10" s="118">
        <v>6</v>
      </c>
      <c r="AG10" s="131">
        <f t="shared" si="10"/>
        <v>0.91269841269841268</v>
      </c>
      <c r="AH10" s="38">
        <v>433</v>
      </c>
      <c r="AI10" s="65">
        <v>66</v>
      </c>
      <c r="AJ10" s="66">
        <f t="shared" si="11"/>
        <v>6.5606060606060606</v>
      </c>
      <c r="AK10" s="63">
        <v>3</v>
      </c>
      <c r="AL10" s="63">
        <v>6</v>
      </c>
      <c r="AM10" s="131">
        <f t="shared" si="0"/>
        <v>1.0934343434343434</v>
      </c>
      <c r="AN10" s="38">
        <v>393</v>
      </c>
      <c r="AO10" s="65">
        <v>66</v>
      </c>
      <c r="AP10" s="66">
        <f t="shared" ref="AP10:AP14" si="25">AN10/AO10</f>
        <v>5.9545454545454541</v>
      </c>
      <c r="AQ10" s="63">
        <v>4</v>
      </c>
      <c r="AR10" s="63">
        <v>6</v>
      </c>
      <c r="AS10" s="131">
        <f t="shared" si="1"/>
        <v>0.99242424242424243</v>
      </c>
      <c r="AT10" s="38">
        <v>481</v>
      </c>
      <c r="AU10" s="65">
        <v>77</v>
      </c>
      <c r="AV10" s="66">
        <f t="shared" si="12"/>
        <v>6.2467532467532472</v>
      </c>
      <c r="AW10" s="26">
        <v>4</v>
      </c>
      <c r="AX10" s="26">
        <v>6</v>
      </c>
      <c r="AY10" s="131">
        <f t="shared" si="2"/>
        <v>1.0411255411255411</v>
      </c>
      <c r="AZ10" s="38">
        <v>394</v>
      </c>
      <c r="BA10" s="65">
        <v>58</v>
      </c>
      <c r="BB10" s="66">
        <f t="shared" si="13"/>
        <v>6.7931034482758621</v>
      </c>
      <c r="BC10" s="26">
        <v>3</v>
      </c>
      <c r="BD10" s="26">
        <v>6</v>
      </c>
      <c r="BE10" s="131">
        <f t="shared" si="3"/>
        <v>1.132183908045977</v>
      </c>
      <c r="BF10" s="38">
        <f>SUM(ATC_medicos!I126:I128)</f>
        <v>430</v>
      </c>
      <c r="BG10" s="65">
        <f>SUM(ATC_medicos!M126:M128)</f>
        <v>62</v>
      </c>
      <c r="BH10" s="66">
        <f t="shared" si="14"/>
        <v>6.935483870967742</v>
      </c>
      <c r="BI10" s="26">
        <v>3</v>
      </c>
      <c r="BJ10" s="83">
        <v>6</v>
      </c>
      <c r="BK10" s="131">
        <f t="shared" si="4"/>
        <v>1.1559139784946237</v>
      </c>
      <c r="BL10" s="81">
        <f>SUM(ATC_medicos!I139:I141)*1</f>
        <v>462</v>
      </c>
      <c r="BM10" s="65">
        <f>SUM(ATC_medicos!M139:M141)*1</f>
        <v>56</v>
      </c>
      <c r="BN10" s="67">
        <f t="shared" ref="BN10:BN14" si="26">BL10/BM10</f>
        <v>8.25</v>
      </c>
      <c r="BO10" s="38">
        <v>3</v>
      </c>
      <c r="BP10" s="26">
        <v>6</v>
      </c>
      <c r="BQ10" s="131">
        <f t="shared" si="5"/>
        <v>1.375</v>
      </c>
      <c r="BR10" s="81">
        <f>SUM(ATC_medicos!I155:I157)*1</f>
        <v>393</v>
      </c>
      <c r="BS10" s="65">
        <f>SUM(ATC_medicos!M155:M157)*1</f>
        <v>54</v>
      </c>
      <c r="BT10" s="66">
        <f t="shared" si="15"/>
        <v>7.2777777777777777</v>
      </c>
      <c r="BU10" s="26">
        <v>3</v>
      </c>
      <c r="BV10" s="26">
        <v>6</v>
      </c>
      <c r="BW10" s="131">
        <f t="shared" si="6"/>
        <v>1.212962962962963</v>
      </c>
      <c r="BX10" s="81">
        <f>SUM(ATC_medicos!I170:I173)*1</f>
        <v>603</v>
      </c>
      <c r="BY10" s="65">
        <f>SUM(ATC_medicos!M170:M173)*1</f>
        <v>82</v>
      </c>
      <c r="BZ10" s="66">
        <f t="shared" si="16"/>
        <v>7.3536585365853657</v>
      </c>
      <c r="CA10" s="38">
        <v>3</v>
      </c>
      <c r="CB10" s="26">
        <v>6</v>
      </c>
      <c r="CC10" s="131">
        <f t="shared" si="7"/>
        <v>1.225609756097561</v>
      </c>
    </row>
    <row r="11" spans="1:81" x14ac:dyDescent="0.25">
      <c r="A11" s="50" t="s">
        <v>60</v>
      </c>
      <c r="B11" s="30" t="s">
        <v>83</v>
      </c>
      <c r="C11" s="51" t="s">
        <v>84</v>
      </c>
      <c r="D11" s="38">
        <f>J11+P11+V11+AB11+AH11+AN11+AT11+AZ11+BF11+BL11+BR11+BX11</f>
        <v>4924</v>
      </c>
      <c r="E11" s="38">
        <f t="shared" si="17"/>
        <v>750</v>
      </c>
      <c r="F11" s="79">
        <f t="shared" si="18"/>
        <v>6.5653333333333332</v>
      </c>
      <c r="G11" s="63">
        <v>3</v>
      </c>
      <c r="H11" s="118">
        <v>6</v>
      </c>
      <c r="I11" s="134">
        <f t="shared" si="19"/>
        <v>1.0942222222222222</v>
      </c>
      <c r="J11" s="123">
        <v>419</v>
      </c>
      <c r="K11" s="65">
        <v>64</v>
      </c>
      <c r="L11" s="78">
        <f t="shared" si="20"/>
        <v>6.546875</v>
      </c>
      <c r="M11" s="63">
        <v>3</v>
      </c>
      <c r="N11" s="118">
        <v>6</v>
      </c>
      <c r="O11" s="134">
        <f t="shared" si="21"/>
        <v>1.0911458333333333</v>
      </c>
      <c r="P11" s="38">
        <v>440</v>
      </c>
      <c r="Q11" s="97">
        <v>62</v>
      </c>
      <c r="R11" s="66">
        <f t="shared" si="8"/>
        <v>7.096774193548387</v>
      </c>
      <c r="S11" s="63">
        <v>3</v>
      </c>
      <c r="T11" s="118">
        <v>6</v>
      </c>
      <c r="U11" s="134">
        <f t="shared" si="22"/>
        <v>1.1827956989247312</v>
      </c>
      <c r="V11" s="38">
        <v>412</v>
      </c>
      <c r="W11" s="97">
        <v>64</v>
      </c>
      <c r="X11" s="66">
        <f t="shared" si="9"/>
        <v>6.4375</v>
      </c>
      <c r="Y11" s="63">
        <v>3</v>
      </c>
      <c r="Z11" s="118">
        <v>6</v>
      </c>
      <c r="AA11" s="134">
        <f t="shared" si="23"/>
        <v>1.0729166666666667</v>
      </c>
      <c r="AB11" s="38">
        <v>455</v>
      </c>
      <c r="AC11" s="65">
        <v>70</v>
      </c>
      <c r="AD11" s="66">
        <f t="shared" si="24"/>
        <v>6.5</v>
      </c>
      <c r="AE11" s="63">
        <v>3</v>
      </c>
      <c r="AF11" s="118">
        <v>6</v>
      </c>
      <c r="AG11" s="132">
        <f t="shared" si="10"/>
        <v>1.0833333333333333</v>
      </c>
      <c r="AH11" s="38">
        <v>412</v>
      </c>
      <c r="AI11" s="65">
        <v>66</v>
      </c>
      <c r="AJ11" s="66">
        <f t="shared" si="11"/>
        <v>6.2424242424242422</v>
      </c>
      <c r="AK11" s="63">
        <v>3</v>
      </c>
      <c r="AL11" s="63">
        <v>6</v>
      </c>
      <c r="AM11" s="132">
        <f t="shared" si="0"/>
        <v>1.0404040404040404</v>
      </c>
      <c r="AN11" s="38">
        <v>387</v>
      </c>
      <c r="AO11" s="65">
        <v>60</v>
      </c>
      <c r="AP11" s="66">
        <f t="shared" si="25"/>
        <v>6.45</v>
      </c>
      <c r="AQ11" s="63">
        <v>3</v>
      </c>
      <c r="AR11" s="63">
        <v>6</v>
      </c>
      <c r="AS11" s="132">
        <f t="shared" si="1"/>
        <v>1.075</v>
      </c>
      <c r="AT11" s="38">
        <v>420</v>
      </c>
      <c r="AU11" s="65">
        <v>64</v>
      </c>
      <c r="AV11" s="66">
        <f t="shared" si="12"/>
        <v>6.5625</v>
      </c>
      <c r="AW11" s="26">
        <v>3</v>
      </c>
      <c r="AX11" s="26">
        <v>6</v>
      </c>
      <c r="AY11" s="132">
        <f t="shared" si="2"/>
        <v>1.09375</v>
      </c>
      <c r="AZ11" s="38">
        <v>317</v>
      </c>
      <c r="BA11" s="65">
        <v>48</v>
      </c>
      <c r="BB11" s="66">
        <f t="shared" si="13"/>
        <v>6.604166666666667</v>
      </c>
      <c r="BC11" s="26">
        <v>3</v>
      </c>
      <c r="BD11" s="26">
        <v>6</v>
      </c>
      <c r="BE11" s="132">
        <f t="shared" si="3"/>
        <v>1.1006944444444444</v>
      </c>
      <c r="BF11" s="38">
        <f>SUM(ATC_medicos!I129:I131)</f>
        <v>444</v>
      </c>
      <c r="BG11" s="65">
        <f>SUM(ATC_medicos!M129:M131)</f>
        <v>69</v>
      </c>
      <c r="BH11" s="66">
        <f t="shared" si="14"/>
        <v>6.4347826086956523</v>
      </c>
      <c r="BI11" s="26">
        <v>3</v>
      </c>
      <c r="BJ11" s="83">
        <v>6</v>
      </c>
      <c r="BK11" s="132">
        <f t="shared" si="4"/>
        <v>1.0724637681159421</v>
      </c>
      <c r="BL11" s="81">
        <f>SUM(ATC_medicos!I142:I144)*1</f>
        <v>412</v>
      </c>
      <c r="BM11" s="65">
        <f>SUM(ATC_medicos!M142:M144)*1</f>
        <v>65</v>
      </c>
      <c r="BN11" s="67">
        <f t="shared" si="26"/>
        <v>6.3384615384615381</v>
      </c>
      <c r="BO11" s="38">
        <v>3</v>
      </c>
      <c r="BP11" s="26">
        <v>6</v>
      </c>
      <c r="BQ11" s="132">
        <f t="shared" si="5"/>
        <v>1.0564102564102564</v>
      </c>
      <c r="BR11" s="81">
        <f>SUM(ATC_medicos!I158:I160)*1</f>
        <v>441</v>
      </c>
      <c r="BS11" s="65">
        <f>SUM(ATC_medicos!M158:M160)*1</f>
        <v>65</v>
      </c>
      <c r="BT11" s="66">
        <f t="shared" si="15"/>
        <v>6.7846153846153845</v>
      </c>
      <c r="BU11" s="26">
        <v>3</v>
      </c>
      <c r="BV11" s="26">
        <v>6</v>
      </c>
      <c r="BW11" s="132">
        <f t="shared" si="6"/>
        <v>1.1307692307692307</v>
      </c>
      <c r="BX11" s="81">
        <f>SUM(ATC_medicos!I174:I176)*1</f>
        <v>365</v>
      </c>
      <c r="BY11" s="65">
        <f>SUM(ATC_medicos!M174:M176)*1</f>
        <v>53</v>
      </c>
      <c r="BZ11" s="66">
        <f t="shared" si="16"/>
        <v>6.8867924528301883</v>
      </c>
      <c r="CA11" s="38">
        <v>3</v>
      </c>
      <c r="CB11" s="26">
        <v>6</v>
      </c>
      <c r="CC11" s="132">
        <f t="shared" si="7"/>
        <v>1.1477987421383649</v>
      </c>
    </row>
    <row r="12" spans="1:81" x14ac:dyDescent="0.25">
      <c r="A12" s="52" t="s">
        <v>60</v>
      </c>
      <c r="B12" s="28" t="s">
        <v>105</v>
      </c>
      <c r="C12" s="53" t="s">
        <v>106</v>
      </c>
      <c r="D12" s="38">
        <f>J12+P12+V12+AB12+AH12+AN12+AT12+AZ12+BF12+BL12+BR12+BX12</f>
        <v>1469</v>
      </c>
      <c r="E12" s="38">
        <f t="shared" si="17"/>
        <v>293</v>
      </c>
      <c r="F12" s="79">
        <f t="shared" si="18"/>
        <v>5.013651877133106</v>
      </c>
      <c r="G12" s="63">
        <v>2</v>
      </c>
      <c r="H12" s="118">
        <v>6</v>
      </c>
      <c r="I12" s="134">
        <f t="shared" si="19"/>
        <v>0.835608646188851</v>
      </c>
      <c r="J12" s="123">
        <v>156</v>
      </c>
      <c r="K12" s="65">
        <v>27</v>
      </c>
      <c r="L12" s="78">
        <f t="shared" si="20"/>
        <v>5.7777777777777777</v>
      </c>
      <c r="M12" s="63">
        <v>2</v>
      </c>
      <c r="N12" s="118">
        <v>6</v>
      </c>
      <c r="O12" s="134">
        <f t="shared" si="21"/>
        <v>0.96296296296296291</v>
      </c>
      <c r="P12" s="38">
        <v>158</v>
      </c>
      <c r="Q12" s="97">
        <v>30</v>
      </c>
      <c r="R12" s="66">
        <f t="shared" si="8"/>
        <v>5.2666666666666666</v>
      </c>
      <c r="S12" s="63">
        <v>2</v>
      </c>
      <c r="T12" s="118">
        <v>6</v>
      </c>
      <c r="U12" s="134">
        <f t="shared" si="22"/>
        <v>0.87777777777777777</v>
      </c>
      <c r="V12" s="38">
        <v>163</v>
      </c>
      <c r="W12" s="97">
        <v>35</v>
      </c>
      <c r="X12" s="66">
        <f t="shared" si="9"/>
        <v>4.6571428571428575</v>
      </c>
      <c r="Y12" s="63">
        <v>2</v>
      </c>
      <c r="Z12" s="118">
        <v>6</v>
      </c>
      <c r="AA12" s="134">
        <f t="shared" si="23"/>
        <v>0.77619047619047621</v>
      </c>
      <c r="AB12" s="38">
        <v>191</v>
      </c>
      <c r="AC12" s="65">
        <v>38</v>
      </c>
      <c r="AD12" s="66">
        <f t="shared" si="24"/>
        <v>5.0263157894736841</v>
      </c>
      <c r="AE12" s="63">
        <v>2</v>
      </c>
      <c r="AF12" s="118">
        <v>6</v>
      </c>
      <c r="AG12" s="131">
        <f t="shared" si="10"/>
        <v>0.83771929824561409</v>
      </c>
      <c r="AH12" s="38">
        <v>81</v>
      </c>
      <c r="AI12" s="65">
        <v>15</v>
      </c>
      <c r="AJ12" s="66">
        <f t="shared" si="11"/>
        <v>5.4</v>
      </c>
      <c r="AK12" s="63">
        <v>2</v>
      </c>
      <c r="AL12" s="63">
        <v>6</v>
      </c>
      <c r="AM12" s="131">
        <f t="shared" si="0"/>
        <v>0.9</v>
      </c>
      <c r="AN12" s="38">
        <v>64</v>
      </c>
      <c r="AO12" s="65">
        <v>12</v>
      </c>
      <c r="AP12" s="66">
        <f t="shared" si="25"/>
        <v>5.333333333333333</v>
      </c>
      <c r="AQ12" s="63">
        <v>1</v>
      </c>
      <c r="AR12" s="63">
        <v>6</v>
      </c>
      <c r="AS12" s="131">
        <f t="shared" si="1"/>
        <v>0.88888888888888884</v>
      </c>
      <c r="AT12" s="38">
        <v>127</v>
      </c>
      <c r="AU12" s="65">
        <v>23</v>
      </c>
      <c r="AV12" s="66">
        <f>IFERROR(AT12/AU12, "0")</f>
        <v>5.5217391304347823</v>
      </c>
      <c r="AW12" s="26">
        <v>1</v>
      </c>
      <c r="AX12" s="26">
        <v>6</v>
      </c>
      <c r="AY12" s="131">
        <f t="shared" si="2"/>
        <v>0.92028985507246375</v>
      </c>
      <c r="AZ12" s="38">
        <v>105</v>
      </c>
      <c r="BA12" s="65">
        <v>19</v>
      </c>
      <c r="BB12" s="66">
        <f t="shared" si="13"/>
        <v>5.5263157894736841</v>
      </c>
      <c r="BC12" s="26">
        <v>1</v>
      </c>
      <c r="BD12" s="26">
        <v>6</v>
      </c>
      <c r="BE12" s="131">
        <f t="shared" si="3"/>
        <v>0.92105263157894735</v>
      </c>
      <c r="BF12" s="38">
        <f>SUM(ATC_medicos!I132)</f>
        <v>118</v>
      </c>
      <c r="BG12" s="65">
        <f>ATC_medicos!M132</f>
        <v>23</v>
      </c>
      <c r="BH12" s="66">
        <f t="shared" si="14"/>
        <v>5.1304347826086953</v>
      </c>
      <c r="BI12" s="26">
        <v>1</v>
      </c>
      <c r="BJ12" s="83">
        <v>6</v>
      </c>
      <c r="BK12" s="131">
        <f t="shared" si="4"/>
        <v>0.85507246376811596</v>
      </c>
      <c r="BL12" s="81">
        <f>SUM(ATC_medicos!I145:I147)*1</f>
        <v>96</v>
      </c>
      <c r="BM12" s="65">
        <f>SUM(ATC_medicos!M145:M147)*1</f>
        <v>18</v>
      </c>
      <c r="BN12" s="67">
        <f t="shared" si="26"/>
        <v>5.333333333333333</v>
      </c>
      <c r="BO12" s="38">
        <v>3</v>
      </c>
      <c r="BP12" s="26">
        <v>6</v>
      </c>
      <c r="BQ12" s="131">
        <f t="shared" si="5"/>
        <v>0.88888888888888884</v>
      </c>
      <c r="BR12" s="81">
        <f>SUM(ATC_medicos!I161:I163)*1</f>
        <v>75</v>
      </c>
      <c r="BS12" s="65">
        <f>SUM(ATC_medicos!M161:M163)*1</f>
        <v>20</v>
      </c>
      <c r="BT12" s="66">
        <f t="shared" si="15"/>
        <v>3.75</v>
      </c>
      <c r="BU12" s="26">
        <v>3</v>
      </c>
      <c r="BV12" s="26">
        <v>6</v>
      </c>
      <c r="BW12" s="131">
        <f t="shared" si="6"/>
        <v>0.625</v>
      </c>
      <c r="BX12" s="81">
        <f>SUM(ATC_medicos!I177:I179)*1</f>
        <v>135</v>
      </c>
      <c r="BY12" s="65">
        <f>SUM(ATC_medicos!M177:M179)*1</f>
        <v>33</v>
      </c>
      <c r="BZ12" s="66">
        <f t="shared" si="16"/>
        <v>4.0909090909090908</v>
      </c>
      <c r="CA12" s="38">
        <v>3</v>
      </c>
      <c r="CB12" s="26">
        <v>6</v>
      </c>
      <c r="CC12" s="131">
        <f t="shared" si="7"/>
        <v>0.68181818181818177</v>
      </c>
    </row>
    <row r="13" spans="1:81" x14ac:dyDescent="0.25">
      <c r="A13" s="54" t="s">
        <v>118</v>
      </c>
      <c r="B13" s="22" t="s">
        <v>119</v>
      </c>
      <c r="C13" s="55" t="s">
        <v>120</v>
      </c>
      <c r="D13" s="38">
        <f>J13+P13+V13+AB13+AH13+AN13+AT13+AZ13+BF13+BL13+BR13+BX13</f>
        <v>1952</v>
      </c>
      <c r="E13" s="38">
        <f t="shared" si="17"/>
        <v>238</v>
      </c>
      <c r="F13" s="79">
        <f t="shared" si="18"/>
        <v>8.2016806722689068</v>
      </c>
      <c r="G13" s="63">
        <v>1</v>
      </c>
      <c r="H13" s="118">
        <v>6</v>
      </c>
      <c r="I13" s="134">
        <f t="shared" si="19"/>
        <v>1.3669467787114846</v>
      </c>
      <c r="J13" s="123">
        <v>113</v>
      </c>
      <c r="K13" s="65">
        <v>8</v>
      </c>
      <c r="L13" s="78">
        <f t="shared" si="20"/>
        <v>14.125</v>
      </c>
      <c r="M13" s="63">
        <v>1</v>
      </c>
      <c r="N13" s="118">
        <v>6</v>
      </c>
      <c r="O13" s="134">
        <f t="shared" si="21"/>
        <v>2.3541666666666665</v>
      </c>
      <c r="P13" s="38">
        <v>122</v>
      </c>
      <c r="Q13" s="97">
        <v>8</v>
      </c>
      <c r="R13" s="66">
        <f t="shared" si="8"/>
        <v>15.25</v>
      </c>
      <c r="S13" s="63">
        <v>1</v>
      </c>
      <c r="T13" s="118">
        <v>6</v>
      </c>
      <c r="U13" s="134">
        <f t="shared" si="22"/>
        <v>2.5416666666666665</v>
      </c>
      <c r="V13" s="38">
        <v>70</v>
      </c>
      <c r="W13" s="97">
        <v>8</v>
      </c>
      <c r="X13" s="66">
        <f t="shared" si="9"/>
        <v>8.75</v>
      </c>
      <c r="Y13" s="63">
        <v>1</v>
      </c>
      <c r="Z13" s="118">
        <v>6</v>
      </c>
      <c r="AA13" s="134">
        <f t="shared" si="23"/>
        <v>1.4583333333333333</v>
      </c>
      <c r="AB13" s="38">
        <v>0</v>
      </c>
      <c r="AC13" s="65">
        <v>0</v>
      </c>
      <c r="AD13" s="66" t="str">
        <f t="shared" si="24"/>
        <v>0</v>
      </c>
      <c r="AE13" s="63">
        <v>0</v>
      </c>
      <c r="AF13" s="118">
        <v>6</v>
      </c>
      <c r="AG13" s="132" t="str">
        <f t="shared" si="10"/>
        <v>0,0</v>
      </c>
      <c r="AH13" s="38">
        <v>0</v>
      </c>
      <c r="AI13" s="65">
        <v>0</v>
      </c>
      <c r="AJ13" s="66" t="str">
        <f t="shared" ref="AJ13" si="27">IFERROR(AH13/AI13,"0")</f>
        <v>0</v>
      </c>
      <c r="AK13" s="63">
        <v>0</v>
      </c>
      <c r="AL13" s="63">
        <v>6</v>
      </c>
      <c r="AM13" s="132" t="str">
        <f t="shared" si="0"/>
        <v>0,0</v>
      </c>
      <c r="AN13" s="38">
        <v>171</v>
      </c>
      <c r="AO13" s="65">
        <v>23</v>
      </c>
      <c r="AP13" s="66">
        <f t="shared" si="25"/>
        <v>7.4347826086956523</v>
      </c>
      <c r="AQ13" s="63">
        <v>1</v>
      </c>
      <c r="AR13" s="63">
        <v>6</v>
      </c>
      <c r="AS13" s="132">
        <f t="shared" si="1"/>
        <v>1.2391304347826086</v>
      </c>
      <c r="AT13" s="38">
        <v>206</v>
      </c>
      <c r="AU13" s="65">
        <v>23</v>
      </c>
      <c r="AV13" s="66">
        <f t="shared" si="12"/>
        <v>8.9565217391304355</v>
      </c>
      <c r="AW13" s="26">
        <v>1</v>
      </c>
      <c r="AX13" s="26">
        <v>6</v>
      </c>
      <c r="AY13" s="132">
        <f t="shared" si="2"/>
        <v>1.4927536231884058</v>
      </c>
      <c r="AZ13" s="38">
        <v>247</v>
      </c>
      <c r="BA13" s="65">
        <v>20</v>
      </c>
      <c r="BB13" s="66">
        <f t="shared" si="13"/>
        <v>12.35</v>
      </c>
      <c r="BC13" s="26">
        <v>1</v>
      </c>
      <c r="BD13" s="26">
        <v>6</v>
      </c>
      <c r="BE13" s="132">
        <f t="shared" si="3"/>
        <v>2.0583333333333331</v>
      </c>
      <c r="BF13" s="38">
        <f>ATC_medicos!I133</f>
        <v>195</v>
      </c>
      <c r="BG13" s="65">
        <f>ATC_medicos!M133</f>
        <v>20</v>
      </c>
      <c r="BH13" s="66">
        <f t="shared" si="14"/>
        <v>9.75</v>
      </c>
      <c r="BI13" s="26">
        <v>1</v>
      </c>
      <c r="BJ13" s="83">
        <v>6</v>
      </c>
      <c r="BK13" s="132">
        <f t="shared" si="4"/>
        <v>1.625</v>
      </c>
      <c r="BL13" s="81">
        <f>SUM(ATC_medicos!I148:I149)*1</f>
        <v>286</v>
      </c>
      <c r="BM13" s="65">
        <f>SUM(ATC_medicos!M148:M149)*1</f>
        <v>44</v>
      </c>
      <c r="BN13" s="67">
        <f t="shared" si="26"/>
        <v>6.5</v>
      </c>
      <c r="BO13" s="38">
        <v>2</v>
      </c>
      <c r="BP13" s="26">
        <v>6</v>
      </c>
      <c r="BQ13" s="132">
        <f t="shared" si="5"/>
        <v>1.0833333333333333</v>
      </c>
      <c r="BR13" s="81">
        <f>SUM(ATC_medicos!I164:I165)*1</f>
        <v>284</v>
      </c>
      <c r="BS13" s="65">
        <f>SUM(ATC_medicos!M164:M165)*1</f>
        <v>42</v>
      </c>
      <c r="BT13" s="66">
        <f t="shared" si="15"/>
        <v>6.7619047619047619</v>
      </c>
      <c r="BU13" s="26">
        <v>2</v>
      </c>
      <c r="BV13" s="26">
        <v>6</v>
      </c>
      <c r="BW13" s="132">
        <f t="shared" si="6"/>
        <v>1.126984126984127</v>
      </c>
      <c r="BX13" s="81">
        <f>SUM(ATC_medicos!I180:I181)*1</f>
        <v>258</v>
      </c>
      <c r="BY13" s="65">
        <f>SUM(ATC_medicos!M180:M181)*1</f>
        <v>42</v>
      </c>
      <c r="BZ13" s="66">
        <f t="shared" si="16"/>
        <v>6.1428571428571432</v>
      </c>
      <c r="CA13" s="38">
        <v>2</v>
      </c>
      <c r="CB13" s="26">
        <v>6</v>
      </c>
      <c r="CC13" s="132">
        <f t="shared" si="7"/>
        <v>1.0238095238095237</v>
      </c>
    </row>
    <row r="14" spans="1:81" ht="15.75" thickBot="1" x14ac:dyDescent="0.3">
      <c r="A14" s="56" t="s">
        <v>118</v>
      </c>
      <c r="B14" s="57" t="s">
        <v>133</v>
      </c>
      <c r="C14" s="58" t="s">
        <v>134</v>
      </c>
      <c r="D14" s="39">
        <f>J14+P14+V14+AB14+AH14+AN14+AT14+AZ14+BF14+BL14+BR14+BX14</f>
        <v>2625</v>
      </c>
      <c r="E14" s="39">
        <f t="shared" si="17"/>
        <v>272</v>
      </c>
      <c r="F14" s="80">
        <f t="shared" si="18"/>
        <v>9.6507352941176467</v>
      </c>
      <c r="G14" s="64">
        <v>2</v>
      </c>
      <c r="H14" s="119">
        <v>6</v>
      </c>
      <c r="I14" s="133">
        <f t="shared" si="19"/>
        <v>1.6084558823529411</v>
      </c>
      <c r="J14" s="124">
        <v>251</v>
      </c>
      <c r="K14" s="72">
        <v>25</v>
      </c>
      <c r="L14" s="93">
        <f t="shared" si="20"/>
        <v>10.039999999999999</v>
      </c>
      <c r="M14" s="64">
        <v>2</v>
      </c>
      <c r="N14" s="119">
        <v>6</v>
      </c>
      <c r="O14" s="133">
        <f t="shared" si="21"/>
        <v>1.6733333333333333</v>
      </c>
      <c r="P14" s="39">
        <v>233</v>
      </c>
      <c r="Q14" s="98">
        <v>23</v>
      </c>
      <c r="R14" s="76">
        <f t="shared" si="8"/>
        <v>10.130434782608695</v>
      </c>
      <c r="S14" s="64">
        <v>2</v>
      </c>
      <c r="T14" s="119">
        <v>6</v>
      </c>
      <c r="U14" s="133">
        <f t="shared" si="22"/>
        <v>1.6884057971014492</v>
      </c>
      <c r="V14" s="39">
        <v>247</v>
      </c>
      <c r="W14" s="98">
        <v>26</v>
      </c>
      <c r="X14" s="76">
        <f t="shared" si="9"/>
        <v>9.5</v>
      </c>
      <c r="Y14" s="64">
        <v>2</v>
      </c>
      <c r="Z14" s="119">
        <v>6</v>
      </c>
      <c r="AA14" s="133">
        <f t="shared" si="23"/>
        <v>1.5833333333333333</v>
      </c>
      <c r="AB14" s="39">
        <v>316</v>
      </c>
      <c r="AC14" s="72">
        <v>34</v>
      </c>
      <c r="AD14" s="128">
        <f t="shared" si="24"/>
        <v>9.2941176470588243</v>
      </c>
      <c r="AE14" s="64">
        <v>2</v>
      </c>
      <c r="AF14" s="119">
        <v>6</v>
      </c>
      <c r="AG14" s="133">
        <f t="shared" si="10"/>
        <v>1.5490196078431373</v>
      </c>
      <c r="AH14" s="39">
        <v>218</v>
      </c>
      <c r="AI14" s="72">
        <v>22</v>
      </c>
      <c r="AJ14" s="76">
        <f t="shared" si="11"/>
        <v>9.9090909090909083</v>
      </c>
      <c r="AK14" s="64">
        <v>1</v>
      </c>
      <c r="AL14" s="64">
        <v>6</v>
      </c>
      <c r="AM14" s="133">
        <f t="shared" si="0"/>
        <v>1.6515151515151516</v>
      </c>
      <c r="AN14" s="39">
        <v>225</v>
      </c>
      <c r="AO14" s="72">
        <v>22</v>
      </c>
      <c r="AP14" s="76">
        <f t="shared" si="25"/>
        <v>10.227272727272727</v>
      </c>
      <c r="AQ14" s="64">
        <v>1</v>
      </c>
      <c r="AR14" s="64">
        <v>6</v>
      </c>
      <c r="AS14" s="133">
        <f t="shared" si="1"/>
        <v>1.7045454545454546</v>
      </c>
      <c r="AT14" s="39">
        <v>202</v>
      </c>
      <c r="AU14" s="72">
        <v>19</v>
      </c>
      <c r="AV14" s="76">
        <f t="shared" si="12"/>
        <v>10.631578947368421</v>
      </c>
      <c r="AW14" s="40">
        <v>1</v>
      </c>
      <c r="AX14" s="40">
        <v>6</v>
      </c>
      <c r="AY14" s="133">
        <f t="shared" si="2"/>
        <v>1.7719298245614035</v>
      </c>
      <c r="AZ14" s="39">
        <v>83</v>
      </c>
      <c r="BA14" s="72">
        <v>7</v>
      </c>
      <c r="BB14" s="76">
        <f t="shared" si="13"/>
        <v>11.857142857142858</v>
      </c>
      <c r="BC14" s="40">
        <v>1</v>
      </c>
      <c r="BD14" s="40">
        <v>6</v>
      </c>
      <c r="BE14" s="133">
        <f t="shared" si="3"/>
        <v>1.9761904761904763</v>
      </c>
      <c r="BF14" s="39">
        <f>ATC_medicos!I134</f>
        <v>203</v>
      </c>
      <c r="BG14" s="72">
        <f>ATC_medicos!M134</f>
        <v>20</v>
      </c>
      <c r="BH14" s="76">
        <f t="shared" si="14"/>
        <v>10.15</v>
      </c>
      <c r="BI14" s="40">
        <v>1</v>
      </c>
      <c r="BJ14" s="40">
        <v>6</v>
      </c>
      <c r="BK14" s="133">
        <f t="shared" si="4"/>
        <v>1.6916666666666667</v>
      </c>
      <c r="BL14" s="72">
        <f>(ATC_medicos!I150)*1</f>
        <v>187</v>
      </c>
      <c r="BM14" s="72">
        <f>(ATC_medicos!M150)*1</f>
        <v>20</v>
      </c>
      <c r="BN14" s="67">
        <f t="shared" si="26"/>
        <v>9.35</v>
      </c>
      <c r="BO14" s="39">
        <v>1</v>
      </c>
      <c r="BP14" s="40">
        <v>6</v>
      </c>
      <c r="BQ14" s="133">
        <f t="shared" si="5"/>
        <v>1.5583333333333333</v>
      </c>
      <c r="BR14" s="72">
        <f>(ATC_medicos!I166)*1</f>
        <v>174</v>
      </c>
      <c r="BS14" s="72">
        <f>SUM(ATC_medicos!M166)*1</f>
        <v>15</v>
      </c>
      <c r="BT14" s="76">
        <f t="shared" si="15"/>
        <v>11.6</v>
      </c>
      <c r="BU14" s="40">
        <v>1</v>
      </c>
      <c r="BV14" s="40">
        <v>6</v>
      </c>
      <c r="BW14" s="133">
        <f t="shared" si="6"/>
        <v>1.9333333333333333</v>
      </c>
      <c r="BX14" s="72">
        <f>SUM(ATC_medicos!I182:I184)*1</f>
        <v>286</v>
      </c>
      <c r="BY14" s="72">
        <f>SUM(ATC_medicos!M182:M184)*1</f>
        <v>39</v>
      </c>
      <c r="BZ14" s="76">
        <f t="shared" si="16"/>
        <v>7.333333333333333</v>
      </c>
      <c r="CA14" s="39">
        <v>3</v>
      </c>
      <c r="CB14" s="40">
        <v>6</v>
      </c>
      <c r="CC14" s="133">
        <f t="shared" si="7"/>
        <v>1.2222222222222223</v>
      </c>
    </row>
    <row r="15" spans="1:81" x14ac:dyDescent="0.25">
      <c r="A15" s="32" t="s">
        <v>176</v>
      </c>
    </row>
    <row r="16" spans="1:81" x14ac:dyDescent="0.25">
      <c r="A16" s="31" t="s">
        <v>178</v>
      </c>
    </row>
    <row r="18" spans="13:14" x14ac:dyDescent="0.25">
      <c r="M18" s="33"/>
      <c r="N18" s="33"/>
    </row>
  </sheetData>
  <mergeCells count="13">
    <mergeCell ref="AH6:AM6"/>
    <mergeCell ref="AN6:AS6"/>
    <mergeCell ref="D6:I6"/>
    <mergeCell ref="J6:O6"/>
    <mergeCell ref="P6:U6"/>
    <mergeCell ref="V6:AA6"/>
    <mergeCell ref="AB6:AG6"/>
    <mergeCell ref="BX6:CC6"/>
    <mergeCell ref="AT6:AY6"/>
    <mergeCell ref="AZ6:BE6"/>
    <mergeCell ref="BF6:BK6"/>
    <mergeCell ref="BL6:BQ6"/>
    <mergeCell ref="BR6:BW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1"/>
  <sheetViews>
    <sheetView workbookViewId="0">
      <selection activeCell="C93" sqref="C93"/>
    </sheetView>
  </sheetViews>
  <sheetFormatPr baseColWidth="10" defaultRowHeight="15" x14ac:dyDescent="0.25"/>
  <cols>
    <col min="1" max="1" width="28.5703125" customWidth="1"/>
    <col min="3" max="3" width="34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207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11" t="s">
        <v>10</v>
      </c>
      <c r="B7" s="111" t="s">
        <v>11</v>
      </c>
      <c r="C7" s="111" t="s">
        <v>12</v>
      </c>
      <c r="D7" s="111" t="s">
        <v>13</v>
      </c>
      <c r="E7" s="111" t="s">
        <v>14</v>
      </c>
      <c r="F7" s="111" t="s">
        <v>15</v>
      </c>
      <c r="G7" s="111" t="s">
        <v>16</v>
      </c>
      <c r="H7" s="111" t="s">
        <v>17</v>
      </c>
      <c r="I7" s="111" t="s">
        <v>18</v>
      </c>
      <c r="J7" s="111" t="s">
        <v>19</v>
      </c>
      <c r="K7" s="111" t="s">
        <v>20</v>
      </c>
      <c r="L7" s="111" t="s">
        <v>21</v>
      </c>
      <c r="M7" s="111" t="s">
        <v>18</v>
      </c>
      <c r="N7" s="111" t="s">
        <v>19</v>
      </c>
      <c r="O7" s="111" t="s">
        <v>20</v>
      </c>
      <c r="P7" s="11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31</v>
      </c>
      <c r="J8" s="3">
        <v>31</v>
      </c>
      <c r="K8" s="3">
        <v>0</v>
      </c>
      <c r="L8" s="3">
        <v>0</v>
      </c>
      <c r="M8" s="3">
        <v>4</v>
      </c>
      <c r="N8" s="3">
        <v>4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2" t="s">
        <v>41</v>
      </c>
      <c r="B9" s="3" t="s">
        <v>43</v>
      </c>
      <c r="C9" s="2" t="s">
        <v>44</v>
      </c>
      <c r="D9" s="3">
        <v>42738425</v>
      </c>
      <c r="E9" s="2" t="s">
        <v>49</v>
      </c>
      <c r="F9" s="2" t="s">
        <v>22</v>
      </c>
      <c r="G9" s="2" t="s">
        <v>23</v>
      </c>
      <c r="H9" s="2" t="s">
        <v>25</v>
      </c>
      <c r="I9" s="3">
        <v>167</v>
      </c>
      <c r="J9" s="3">
        <v>91</v>
      </c>
      <c r="K9" s="3">
        <v>76</v>
      </c>
      <c r="L9" s="3">
        <v>0</v>
      </c>
      <c r="M9" s="3">
        <v>24</v>
      </c>
      <c r="N9" s="3">
        <v>11</v>
      </c>
      <c r="O9" s="3">
        <v>13</v>
      </c>
      <c r="P9" s="3">
        <v>0</v>
      </c>
      <c r="Q9" s="3">
        <v>6</v>
      </c>
      <c r="R9" s="3">
        <v>144</v>
      </c>
      <c r="S9" s="3">
        <v>1.1599999999999999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70670116</v>
      </c>
      <c r="E10" s="2" t="s">
        <v>54</v>
      </c>
      <c r="F10" s="2" t="s">
        <v>22</v>
      </c>
      <c r="G10" s="2" t="s">
        <v>35</v>
      </c>
      <c r="H10" s="2" t="s">
        <v>24</v>
      </c>
      <c r="I10" s="3">
        <v>119</v>
      </c>
      <c r="J10" s="3">
        <v>74</v>
      </c>
      <c r="K10" s="3">
        <v>45</v>
      </c>
      <c r="L10" s="3">
        <v>0</v>
      </c>
      <c r="M10" s="3">
        <v>12</v>
      </c>
      <c r="N10" s="3">
        <v>9</v>
      </c>
      <c r="O10" s="3">
        <v>3</v>
      </c>
      <c r="P10" s="3">
        <v>0</v>
      </c>
      <c r="Q10" s="3">
        <v>6</v>
      </c>
      <c r="R10" s="3">
        <v>72</v>
      </c>
      <c r="S10" s="3">
        <v>1.65</v>
      </c>
    </row>
    <row r="11" spans="1:19" hidden="1" x14ac:dyDescent="0.25">
      <c r="A11" s="2" t="s">
        <v>41</v>
      </c>
      <c r="B11" s="3" t="s">
        <v>43</v>
      </c>
      <c r="C11" s="2" t="s">
        <v>44</v>
      </c>
      <c r="D11" s="3" t="s">
        <v>203</v>
      </c>
      <c r="E11" s="2" t="s">
        <v>201</v>
      </c>
      <c r="F11" s="2" t="s">
        <v>61</v>
      </c>
      <c r="G11" s="2" t="s">
        <v>62</v>
      </c>
      <c r="H11" s="2" t="s">
        <v>25</v>
      </c>
      <c r="I11" s="3">
        <v>15</v>
      </c>
      <c r="J11" s="3">
        <v>15</v>
      </c>
      <c r="K11" s="3">
        <v>0</v>
      </c>
      <c r="L11" s="3">
        <v>0</v>
      </c>
      <c r="M11" s="3">
        <v>3</v>
      </c>
      <c r="N11" s="3">
        <v>3</v>
      </c>
      <c r="O11" s="3">
        <v>0</v>
      </c>
      <c r="P11" s="3">
        <v>0</v>
      </c>
      <c r="Q11" s="3">
        <v>6</v>
      </c>
      <c r="R11" s="3">
        <v>18</v>
      </c>
      <c r="S11" s="3">
        <v>0.83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>
        <v>44260048</v>
      </c>
      <c r="E12" s="2" t="s">
        <v>45</v>
      </c>
      <c r="F12" s="2" t="s">
        <v>26</v>
      </c>
      <c r="G12" s="2" t="s">
        <v>27</v>
      </c>
      <c r="H12" s="2" t="s">
        <v>24</v>
      </c>
      <c r="I12" s="3">
        <v>94</v>
      </c>
      <c r="J12" s="3">
        <v>81</v>
      </c>
      <c r="K12" s="3">
        <v>13</v>
      </c>
      <c r="L12" s="3">
        <v>0</v>
      </c>
      <c r="M12" s="3">
        <v>21</v>
      </c>
      <c r="N12" s="3">
        <v>19</v>
      </c>
      <c r="O12" s="3">
        <v>2</v>
      </c>
      <c r="P12" s="3">
        <v>0</v>
      </c>
      <c r="Q12" s="3">
        <v>6</v>
      </c>
      <c r="R12" s="3">
        <v>126</v>
      </c>
      <c r="S12" s="3">
        <v>0.75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47802021</v>
      </c>
      <c r="E13" s="2" t="s">
        <v>57</v>
      </c>
      <c r="F13" s="2" t="s">
        <v>26</v>
      </c>
      <c r="G13" s="2" t="s">
        <v>27</v>
      </c>
      <c r="H13" s="2" t="s">
        <v>24</v>
      </c>
      <c r="I13" s="3">
        <v>91</v>
      </c>
      <c r="J13" s="3">
        <v>71</v>
      </c>
      <c r="K13" s="3">
        <v>20</v>
      </c>
      <c r="L13" s="3">
        <v>0</v>
      </c>
      <c r="M13" s="3">
        <v>15</v>
      </c>
      <c r="N13" s="3">
        <v>11</v>
      </c>
      <c r="O13" s="3">
        <v>4</v>
      </c>
      <c r="P13" s="3">
        <v>0</v>
      </c>
      <c r="Q13" s="3">
        <v>6</v>
      </c>
      <c r="R13" s="3">
        <v>90</v>
      </c>
      <c r="S13" s="3">
        <v>1.01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22421343</v>
      </c>
      <c r="E14" s="2" t="s">
        <v>48</v>
      </c>
      <c r="F14" s="2" t="s">
        <v>26</v>
      </c>
      <c r="G14" s="2" t="s">
        <v>27</v>
      </c>
      <c r="H14" s="2" t="s">
        <v>25</v>
      </c>
      <c r="I14" s="3">
        <v>104</v>
      </c>
      <c r="J14" s="3">
        <v>67</v>
      </c>
      <c r="K14" s="3">
        <v>37</v>
      </c>
      <c r="L14" s="3">
        <v>0</v>
      </c>
      <c r="M14" s="3">
        <v>22</v>
      </c>
      <c r="N14" s="3">
        <v>15</v>
      </c>
      <c r="O14" s="3">
        <v>7</v>
      </c>
      <c r="P14" s="3">
        <v>0</v>
      </c>
      <c r="Q14" s="3">
        <v>6</v>
      </c>
      <c r="R14" s="3">
        <v>132</v>
      </c>
      <c r="S14" s="3">
        <v>0.79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75364611</v>
      </c>
      <c r="E15" s="2" t="s">
        <v>56</v>
      </c>
      <c r="F15" s="2" t="s">
        <v>36</v>
      </c>
      <c r="G15" s="2" t="s">
        <v>37</v>
      </c>
      <c r="H15" s="2" t="s">
        <v>24</v>
      </c>
      <c r="I15" s="3">
        <v>99</v>
      </c>
      <c r="J15" s="3">
        <v>58</v>
      </c>
      <c r="K15" s="3">
        <v>41</v>
      </c>
      <c r="L15" s="3">
        <v>0</v>
      </c>
      <c r="M15" s="3">
        <v>20</v>
      </c>
      <c r="N15" s="3">
        <v>12</v>
      </c>
      <c r="O15" s="3">
        <v>8</v>
      </c>
      <c r="P15" s="3">
        <v>0</v>
      </c>
      <c r="Q15" s="3">
        <v>6</v>
      </c>
      <c r="R15" s="3">
        <v>120</v>
      </c>
      <c r="S15" s="3">
        <v>0.83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40370317</v>
      </c>
      <c r="E16" s="2" t="s">
        <v>59</v>
      </c>
      <c r="F16" s="2" t="s">
        <v>32</v>
      </c>
      <c r="G16" s="2" t="s">
        <v>32</v>
      </c>
      <c r="H16" s="2" t="s">
        <v>24</v>
      </c>
      <c r="I16" s="3">
        <v>109</v>
      </c>
      <c r="J16" s="3">
        <v>70</v>
      </c>
      <c r="K16" s="3">
        <v>39</v>
      </c>
      <c r="L16" s="3">
        <v>0</v>
      </c>
      <c r="M16" s="3">
        <v>22</v>
      </c>
      <c r="N16" s="3">
        <v>15</v>
      </c>
      <c r="O16" s="3">
        <v>7</v>
      </c>
      <c r="P16" s="3">
        <v>0</v>
      </c>
      <c r="Q16" s="3">
        <v>6</v>
      </c>
      <c r="R16" s="3">
        <v>132</v>
      </c>
      <c r="S16" s="3">
        <v>0.83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46975691</v>
      </c>
      <c r="E17" s="2" t="s">
        <v>50</v>
      </c>
      <c r="F17" s="2" t="s">
        <v>32</v>
      </c>
      <c r="G17" s="2" t="s">
        <v>32</v>
      </c>
      <c r="H17" s="2" t="s">
        <v>25</v>
      </c>
      <c r="I17" s="3">
        <v>129</v>
      </c>
      <c r="J17" s="3">
        <v>47</v>
      </c>
      <c r="K17" s="3">
        <v>82</v>
      </c>
      <c r="L17" s="3">
        <v>0</v>
      </c>
      <c r="M17" s="3">
        <v>20</v>
      </c>
      <c r="N17" s="3">
        <v>8</v>
      </c>
      <c r="O17" s="3">
        <v>12</v>
      </c>
      <c r="P17" s="3">
        <v>0</v>
      </c>
      <c r="Q17" s="3">
        <v>6</v>
      </c>
      <c r="R17" s="3">
        <v>120</v>
      </c>
      <c r="S17" s="3">
        <v>1.08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46942137</v>
      </c>
      <c r="E18" s="2" t="s">
        <v>51</v>
      </c>
      <c r="F18" s="2" t="s">
        <v>32</v>
      </c>
      <c r="G18" s="2" t="s">
        <v>32</v>
      </c>
      <c r="H18" s="2" t="s">
        <v>25</v>
      </c>
      <c r="I18" s="3">
        <v>81</v>
      </c>
      <c r="J18" s="3">
        <v>66</v>
      </c>
      <c r="K18" s="3">
        <v>15</v>
      </c>
      <c r="L18" s="3">
        <v>0</v>
      </c>
      <c r="M18" s="3">
        <v>18</v>
      </c>
      <c r="N18" s="3">
        <v>13</v>
      </c>
      <c r="O18" s="3">
        <v>5</v>
      </c>
      <c r="P18" s="3">
        <v>0</v>
      </c>
      <c r="Q18" s="3">
        <v>6</v>
      </c>
      <c r="R18" s="3">
        <v>108</v>
      </c>
      <c r="S18" s="3">
        <v>0.75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46336215</v>
      </c>
      <c r="E19" s="2" t="s">
        <v>52</v>
      </c>
      <c r="F19" s="2" t="s">
        <v>32</v>
      </c>
      <c r="G19" s="2" t="s">
        <v>32</v>
      </c>
      <c r="H19" s="2" t="s">
        <v>25</v>
      </c>
      <c r="I19" s="3">
        <v>75</v>
      </c>
      <c r="J19" s="3">
        <v>32</v>
      </c>
      <c r="K19" s="3">
        <v>43</v>
      </c>
      <c r="L19" s="3">
        <v>0</v>
      </c>
      <c r="M19" s="3">
        <v>16</v>
      </c>
      <c r="N19" s="3">
        <v>7</v>
      </c>
      <c r="O19" s="3">
        <v>9</v>
      </c>
      <c r="P19" s="3">
        <v>0</v>
      </c>
      <c r="Q19" s="3">
        <v>6</v>
      </c>
      <c r="R19" s="3">
        <v>96</v>
      </c>
      <c r="S19" s="3">
        <v>0.78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 t="s">
        <v>46</v>
      </c>
      <c r="E20" s="2" t="s">
        <v>47</v>
      </c>
      <c r="F20" s="2" t="s">
        <v>32</v>
      </c>
      <c r="G20" s="2" t="s">
        <v>32</v>
      </c>
      <c r="H20" s="2" t="s">
        <v>25</v>
      </c>
      <c r="I20" s="3">
        <v>112</v>
      </c>
      <c r="J20" s="3">
        <v>48</v>
      </c>
      <c r="K20" s="3">
        <v>64</v>
      </c>
      <c r="L20" s="3">
        <v>0</v>
      </c>
      <c r="M20" s="3">
        <v>18</v>
      </c>
      <c r="N20" s="3">
        <v>9</v>
      </c>
      <c r="O20" s="3">
        <v>9</v>
      </c>
      <c r="P20" s="3">
        <v>0</v>
      </c>
      <c r="Q20" s="3">
        <v>6</v>
      </c>
      <c r="R20" s="3">
        <v>108</v>
      </c>
      <c r="S20" s="3">
        <v>1.04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41382188</v>
      </c>
      <c r="E21" s="2" t="s">
        <v>58</v>
      </c>
      <c r="F21" s="2" t="s">
        <v>32</v>
      </c>
      <c r="G21" s="2" t="s">
        <v>32</v>
      </c>
      <c r="H21" s="2" t="s">
        <v>24</v>
      </c>
      <c r="I21" s="3">
        <v>124</v>
      </c>
      <c r="J21" s="3">
        <v>77</v>
      </c>
      <c r="K21" s="3">
        <v>47</v>
      </c>
      <c r="L21" s="3">
        <v>0</v>
      </c>
      <c r="M21" s="3">
        <v>24</v>
      </c>
      <c r="N21" s="3">
        <v>14</v>
      </c>
      <c r="O21" s="3">
        <v>10</v>
      </c>
      <c r="P21" s="3">
        <v>0</v>
      </c>
      <c r="Q21" s="3">
        <v>6</v>
      </c>
      <c r="R21" s="3">
        <v>144</v>
      </c>
      <c r="S21" s="3">
        <v>0.86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45974435</v>
      </c>
      <c r="E22" s="2" t="s">
        <v>55</v>
      </c>
      <c r="F22" s="2" t="s">
        <v>32</v>
      </c>
      <c r="G22" s="2" t="s">
        <v>42</v>
      </c>
      <c r="H22" s="2" t="s">
        <v>40</v>
      </c>
      <c r="I22" s="3">
        <v>47</v>
      </c>
      <c r="J22" s="3">
        <v>33</v>
      </c>
      <c r="K22" s="3">
        <v>14</v>
      </c>
      <c r="L22" s="3">
        <v>0</v>
      </c>
      <c r="M22" s="3">
        <v>8</v>
      </c>
      <c r="N22" s="3">
        <v>6</v>
      </c>
      <c r="O22" s="3">
        <v>2</v>
      </c>
      <c r="P22" s="3">
        <v>0</v>
      </c>
      <c r="Q22" s="3">
        <v>6</v>
      </c>
      <c r="R22" s="3">
        <v>48</v>
      </c>
      <c r="S22" s="3">
        <v>0.98</v>
      </c>
    </row>
    <row r="23" spans="1:19" hidden="1" x14ac:dyDescent="0.25">
      <c r="A23" s="2" t="s">
        <v>41</v>
      </c>
      <c r="B23" s="3" t="s">
        <v>43</v>
      </c>
      <c r="C23" s="2" t="s">
        <v>44</v>
      </c>
      <c r="D23" s="3">
        <v>72261320</v>
      </c>
      <c r="E23" s="2" t="s">
        <v>53</v>
      </c>
      <c r="F23" s="2" t="s">
        <v>29</v>
      </c>
      <c r="G23" s="2" t="s">
        <v>30</v>
      </c>
      <c r="H23" s="2" t="s">
        <v>24</v>
      </c>
      <c r="I23" s="3">
        <v>109</v>
      </c>
      <c r="J23" s="3">
        <v>106</v>
      </c>
      <c r="K23" s="3">
        <v>3</v>
      </c>
      <c r="L23" s="3">
        <v>0</v>
      </c>
      <c r="M23" s="3">
        <v>23</v>
      </c>
      <c r="N23" s="3">
        <v>22</v>
      </c>
      <c r="O23" s="3">
        <v>1</v>
      </c>
      <c r="P23" s="3">
        <v>0</v>
      </c>
      <c r="Q23" s="3">
        <v>6</v>
      </c>
      <c r="R23" s="3">
        <v>138</v>
      </c>
      <c r="S23" s="3">
        <v>0.79</v>
      </c>
    </row>
    <row r="24" spans="1:19" hidden="1" x14ac:dyDescent="0.25">
      <c r="A24" s="2" t="s">
        <v>60</v>
      </c>
      <c r="B24" s="3" t="s">
        <v>65</v>
      </c>
      <c r="C24" s="2" t="s">
        <v>66</v>
      </c>
      <c r="D24" s="3">
        <v>46541716</v>
      </c>
      <c r="E24" s="2" t="s">
        <v>68</v>
      </c>
      <c r="F24" s="2" t="s">
        <v>33</v>
      </c>
      <c r="G24" s="2" t="s">
        <v>34</v>
      </c>
      <c r="H24" s="2" t="s">
        <v>31</v>
      </c>
      <c r="I24" s="3">
        <v>4</v>
      </c>
      <c r="J24" s="3">
        <v>4</v>
      </c>
      <c r="K24" s="3">
        <v>0</v>
      </c>
      <c r="L24" s="3">
        <v>0</v>
      </c>
      <c r="M24" s="3">
        <v>1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hidden="1" x14ac:dyDescent="0.25">
      <c r="A25" s="2" t="s">
        <v>60</v>
      </c>
      <c r="B25" s="3" t="s">
        <v>65</v>
      </c>
      <c r="C25" s="2" t="s">
        <v>66</v>
      </c>
      <c r="D25" s="3">
        <v>43585691</v>
      </c>
      <c r="E25" s="2" t="s">
        <v>64</v>
      </c>
      <c r="F25" s="2" t="s">
        <v>33</v>
      </c>
      <c r="G25" s="2" t="s">
        <v>208</v>
      </c>
      <c r="H25" s="2" t="s">
        <v>25</v>
      </c>
      <c r="I25" s="3">
        <v>54</v>
      </c>
      <c r="J25" s="3">
        <v>34</v>
      </c>
      <c r="K25" s="3">
        <v>20</v>
      </c>
      <c r="L25" s="3">
        <v>0</v>
      </c>
      <c r="M25" s="3">
        <v>15</v>
      </c>
      <c r="N25" s="3">
        <v>9</v>
      </c>
      <c r="O25" s="3">
        <v>6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2" t="s">
        <v>60</v>
      </c>
      <c r="B26" s="3" t="s">
        <v>65</v>
      </c>
      <c r="C26" s="2" t="s">
        <v>66</v>
      </c>
      <c r="D26" s="3" t="s">
        <v>195</v>
      </c>
      <c r="E26" s="2" t="s">
        <v>196</v>
      </c>
      <c r="F26" s="2" t="s">
        <v>22</v>
      </c>
      <c r="G26" s="2" t="s">
        <v>23</v>
      </c>
      <c r="H26" s="2" t="s">
        <v>31</v>
      </c>
      <c r="I26" s="3">
        <v>13</v>
      </c>
      <c r="J26" s="3">
        <v>13</v>
      </c>
      <c r="K26" s="3">
        <v>0</v>
      </c>
      <c r="L26" s="3">
        <v>0</v>
      </c>
      <c r="M26" s="3">
        <v>6</v>
      </c>
      <c r="N26" s="3">
        <v>6</v>
      </c>
      <c r="O26" s="3">
        <v>0</v>
      </c>
      <c r="P26" s="3">
        <v>0</v>
      </c>
      <c r="Q26" s="3">
        <v>6</v>
      </c>
      <c r="R26" s="3">
        <v>36</v>
      </c>
      <c r="S26" s="3">
        <v>0.36</v>
      </c>
    </row>
    <row r="27" spans="1:19" x14ac:dyDescent="0.25">
      <c r="A27" s="2" t="s">
        <v>60</v>
      </c>
      <c r="B27" s="3" t="s">
        <v>65</v>
      </c>
      <c r="C27" s="2" t="s">
        <v>66</v>
      </c>
      <c r="D27" s="3" t="s">
        <v>71</v>
      </c>
      <c r="E27" s="2" t="s">
        <v>72</v>
      </c>
      <c r="F27" s="2" t="s">
        <v>22</v>
      </c>
      <c r="G27" s="2" t="s">
        <v>23</v>
      </c>
      <c r="H27" s="2" t="s">
        <v>40</v>
      </c>
      <c r="I27" s="3">
        <v>41</v>
      </c>
      <c r="J27" s="3">
        <v>41</v>
      </c>
      <c r="K27" s="3">
        <v>0</v>
      </c>
      <c r="L27" s="3">
        <v>0</v>
      </c>
      <c r="M27" s="3">
        <v>10</v>
      </c>
      <c r="N27" s="3">
        <v>10</v>
      </c>
      <c r="O27" s="3">
        <v>0</v>
      </c>
      <c r="P27" s="3">
        <v>0</v>
      </c>
      <c r="Q27" s="3">
        <v>6</v>
      </c>
      <c r="R27" s="3">
        <v>60</v>
      </c>
      <c r="S27" s="3">
        <v>0.68</v>
      </c>
    </row>
    <row r="28" spans="1:19" x14ac:dyDescent="0.25">
      <c r="A28" s="2" t="s">
        <v>60</v>
      </c>
      <c r="B28" s="3" t="s">
        <v>65</v>
      </c>
      <c r="C28" s="2" t="s">
        <v>66</v>
      </c>
      <c r="D28" s="3">
        <v>45538877</v>
      </c>
      <c r="E28" s="2" t="s">
        <v>63</v>
      </c>
      <c r="F28" s="2" t="s">
        <v>22</v>
      </c>
      <c r="G28" s="2" t="s">
        <v>23</v>
      </c>
      <c r="H28" s="2" t="s">
        <v>25</v>
      </c>
      <c r="I28" s="3">
        <v>119</v>
      </c>
      <c r="J28" s="3">
        <v>82</v>
      </c>
      <c r="K28" s="3">
        <v>37</v>
      </c>
      <c r="L28" s="3">
        <v>0</v>
      </c>
      <c r="M28" s="3">
        <v>23</v>
      </c>
      <c r="N28" s="3">
        <v>14</v>
      </c>
      <c r="O28" s="3">
        <v>9</v>
      </c>
      <c r="P28" s="3">
        <v>0</v>
      </c>
      <c r="Q28" s="3">
        <v>6</v>
      </c>
      <c r="R28" s="3">
        <v>138</v>
      </c>
      <c r="S28" s="3">
        <v>0.86</v>
      </c>
    </row>
    <row r="29" spans="1:19" x14ac:dyDescent="0.25">
      <c r="A29" s="2" t="s">
        <v>60</v>
      </c>
      <c r="B29" s="3" t="s">
        <v>65</v>
      </c>
      <c r="C29" s="2" t="s">
        <v>66</v>
      </c>
      <c r="D29" s="3">
        <v>10130128</v>
      </c>
      <c r="E29" s="2" t="s">
        <v>73</v>
      </c>
      <c r="F29" s="2" t="s">
        <v>22</v>
      </c>
      <c r="G29" s="2" t="s">
        <v>23</v>
      </c>
      <c r="H29" s="2" t="s">
        <v>25</v>
      </c>
      <c r="I29" s="3">
        <v>172</v>
      </c>
      <c r="J29" s="3">
        <v>131</v>
      </c>
      <c r="K29" s="3">
        <v>41</v>
      </c>
      <c r="L29" s="3">
        <v>0</v>
      </c>
      <c r="M29" s="3">
        <v>24</v>
      </c>
      <c r="N29" s="3">
        <v>17</v>
      </c>
      <c r="O29" s="3">
        <v>7</v>
      </c>
      <c r="P29" s="3">
        <v>0</v>
      </c>
      <c r="Q29" s="3">
        <v>6</v>
      </c>
      <c r="R29" s="3">
        <v>144</v>
      </c>
      <c r="S29" s="3">
        <v>1.19</v>
      </c>
    </row>
    <row r="30" spans="1:19" hidden="1" x14ac:dyDescent="0.25">
      <c r="A30" s="2" t="s">
        <v>60</v>
      </c>
      <c r="B30" s="3" t="s">
        <v>65</v>
      </c>
      <c r="C30" s="2" t="s">
        <v>66</v>
      </c>
      <c r="D30" s="3">
        <v>44811692</v>
      </c>
      <c r="E30" s="2" t="s">
        <v>82</v>
      </c>
      <c r="F30" s="2" t="s">
        <v>61</v>
      </c>
      <c r="G30" s="2" t="s">
        <v>62</v>
      </c>
      <c r="H30" s="2" t="s">
        <v>25</v>
      </c>
      <c r="I30" s="3">
        <v>69</v>
      </c>
      <c r="J30" s="3">
        <v>56</v>
      </c>
      <c r="K30" s="3">
        <v>13</v>
      </c>
      <c r="L30" s="3">
        <v>0</v>
      </c>
      <c r="M30" s="3">
        <v>16</v>
      </c>
      <c r="N30" s="3">
        <v>13</v>
      </c>
      <c r="O30" s="3">
        <v>3</v>
      </c>
      <c r="P30" s="3">
        <v>0</v>
      </c>
      <c r="Q30" s="3">
        <v>6</v>
      </c>
      <c r="R30" s="3">
        <v>96</v>
      </c>
      <c r="S30" s="3">
        <v>0.72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40470338</v>
      </c>
      <c r="E31" s="2" t="s">
        <v>69</v>
      </c>
      <c r="F31" s="2" t="s">
        <v>26</v>
      </c>
      <c r="G31" s="2" t="s">
        <v>27</v>
      </c>
      <c r="H31" s="2" t="s">
        <v>25</v>
      </c>
      <c r="I31" s="3">
        <v>117</v>
      </c>
      <c r="J31" s="3">
        <v>72</v>
      </c>
      <c r="K31" s="3">
        <v>45</v>
      </c>
      <c r="L31" s="3">
        <v>0</v>
      </c>
      <c r="M31" s="3">
        <v>20</v>
      </c>
      <c r="N31" s="3">
        <v>12</v>
      </c>
      <c r="O31" s="3">
        <v>8</v>
      </c>
      <c r="P31" s="3">
        <v>0</v>
      </c>
      <c r="Q31" s="3">
        <v>6</v>
      </c>
      <c r="R31" s="3">
        <v>120</v>
      </c>
      <c r="S31" s="3">
        <v>0.98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33430654</v>
      </c>
      <c r="E32" s="2" t="s">
        <v>81</v>
      </c>
      <c r="F32" s="2" t="s">
        <v>26</v>
      </c>
      <c r="G32" s="2" t="s">
        <v>27</v>
      </c>
      <c r="H32" s="2" t="s">
        <v>25</v>
      </c>
      <c r="I32" s="3">
        <v>98</v>
      </c>
      <c r="J32" s="3">
        <v>43</v>
      </c>
      <c r="K32" s="3">
        <v>55</v>
      </c>
      <c r="L32" s="3">
        <v>0</v>
      </c>
      <c r="M32" s="3">
        <v>22</v>
      </c>
      <c r="N32" s="3">
        <v>10</v>
      </c>
      <c r="O32" s="3">
        <v>12</v>
      </c>
      <c r="P32" s="3">
        <v>0</v>
      </c>
      <c r="Q32" s="3">
        <v>6</v>
      </c>
      <c r="R32" s="3">
        <v>132</v>
      </c>
      <c r="S32" s="3">
        <v>0.74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25715476</v>
      </c>
      <c r="E33" s="2" t="s">
        <v>67</v>
      </c>
      <c r="F33" s="2" t="s">
        <v>36</v>
      </c>
      <c r="G33" s="2" t="s">
        <v>37</v>
      </c>
      <c r="H33" s="2" t="s">
        <v>25</v>
      </c>
      <c r="I33" s="3">
        <v>89</v>
      </c>
      <c r="J33" s="3">
        <v>45</v>
      </c>
      <c r="K33" s="3">
        <v>44</v>
      </c>
      <c r="L33" s="3">
        <v>0</v>
      </c>
      <c r="M33" s="3">
        <v>21</v>
      </c>
      <c r="N33" s="3">
        <v>11</v>
      </c>
      <c r="O33" s="3">
        <v>10</v>
      </c>
      <c r="P33" s="3">
        <v>0</v>
      </c>
      <c r="Q33" s="3">
        <v>6</v>
      </c>
      <c r="R33" s="3">
        <v>126</v>
      </c>
      <c r="S33" s="3">
        <v>0.71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42703850</v>
      </c>
      <c r="E34" s="2" t="s">
        <v>79</v>
      </c>
      <c r="F34" s="2" t="s">
        <v>32</v>
      </c>
      <c r="G34" s="2" t="s">
        <v>32</v>
      </c>
      <c r="H34" s="2" t="s">
        <v>25</v>
      </c>
      <c r="I34" s="3">
        <v>104</v>
      </c>
      <c r="J34" s="3">
        <v>27</v>
      </c>
      <c r="K34" s="3">
        <v>77</v>
      </c>
      <c r="L34" s="3">
        <v>0</v>
      </c>
      <c r="M34" s="3">
        <v>21</v>
      </c>
      <c r="N34" s="3">
        <v>5</v>
      </c>
      <c r="O34" s="3">
        <v>16</v>
      </c>
      <c r="P34" s="3">
        <v>0</v>
      </c>
      <c r="Q34" s="3">
        <v>6</v>
      </c>
      <c r="R34" s="3">
        <v>126</v>
      </c>
      <c r="S34" s="3">
        <v>0.83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25738336</v>
      </c>
      <c r="E35" s="2" t="s">
        <v>70</v>
      </c>
      <c r="F35" s="2" t="s">
        <v>32</v>
      </c>
      <c r="G35" s="2" t="s">
        <v>32</v>
      </c>
      <c r="H35" s="2" t="s">
        <v>25</v>
      </c>
      <c r="I35" s="3">
        <v>88</v>
      </c>
      <c r="J35" s="3">
        <v>51</v>
      </c>
      <c r="K35" s="3">
        <v>37</v>
      </c>
      <c r="L35" s="3">
        <v>0</v>
      </c>
      <c r="M35" s="3">
        <v>15</v>
      </c>
      <c r="N35" s="3">
        <v>8</v>
      </c>
      <c r="O35" s="3">
        <v>7</v>
      </c>
      <c r="P35" s="3">
        <v>0</v>
      </c>
      <c r="Q35" s="3">
        <v>6</v>
      </c>
      <c r="R35" s="3">
        <v>90</v>
      </c>
      <c r="S35" s="3">
        <v>0.98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42159980</v>
      </c>
      <c r="E36" s="2" t="s">
        <v>75</v>
      </c>
      <c r="F36" s="2" t="s">
        <v>32</v>
      </c>
      <c r="G36" s="2" t="s">
        <v>32</v>
      </c>
      <c r="H36" s="2" t="s">
        <v>40</v>
      </c>
      <c r="I36" s="3">
        <v>51</v>
      </c>
      <c r="J36" s="3">
        <v>51</v>
      </c>
      <c r="K36" s="3">
        <v>0</v>
      </c>
      <c r="L36" s="3">
        <v>0</v>
      </c>
      <c r="M36" s="3">
        <v>12</v>
      </c>
      <c r="N36" s="3">
        <v>12</v>
      </c>
      <c r="O36" s="3">
        <v>0</v>
      </c>
      <c r="P36" s="3">
        <v>0</v>
      </c>
      <c r="Q36" s="3">
        <v>6</v>
      </c>
      <c r="R36" s="3">
        <v>72</v>
      </c>
      <c r="S36" s="3">
        <v>0.71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48081311</v>
      </c>
      <c r="E37" s="2" t="s">
        <v>76</v>
      </c>
      <c r="F37" s="2" t="s">
        <v>32</v>
      </c>
      <c r="G37" s="2" t="s">
        <v>32</v>
      </c>
      <c r="H37" s="2" t="s">
        <v>25</v>
      </c>
      <c r="I37" s="3">
        <v>6</v>
      </c>
      <c r="J37" s="3">
        <v>6</v>
      </c>
      <c r="K37" s="3">
        <v>0</v>
      </c>
      <c r="L37" s="3">
        <v>0</v>
      </c>
      <c r="M37" s="3">
        <v>4</v>
      </c>
      <c r="N37" s="3">
        <v>4</v>
      </c>
      <c r="O37" s="3">
        <v>0</v>
      </c>
      <c r="P37" s="3">
        <v>0</v>
      </c>
      <c r="Q37" s="3">
        <v>6</v>
      </c>
      <c r="R37" s="3">
        <v>24</v>
      </c>
      <c r="S37" s="3">
        <v>0.25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25753587</v>
      </c>
      <c r="E38" s="2" t="s">
        <v>74</v>
      </c>
      <c r="F38" s="2" t="s">
        <v>32</v>
      </c>
      <c r="G38" s="2" t="s">
        <v>32</v>
      </c>
      <c r="H38" s="2" t="s">
        <v>40</v>
      </c>
      <c r="I38" s="3">
        <v>19</v>
      </c>
      <c r="J38" s="3">
        <v>19</v>
      </c>
      <c r="K38" s="3">
        <v>0</v>
      </c>
      <c r="L38" s="3">
        <v>0</v>
      </c>
      <c r="M38" s="3">
        <v>8</v>
      </c>
      <c r="N38" s="3">
        <v>8</v>
      </c>
      <c r="O38" s="3">
        <v>0</v>
      </c>
      <c r="P38" s="3">
        <v>0</v>
      </c>
      <c r="Q38" s="3">
        <v>6</v>
      </c>
      <c r="R38" s="3">
        <v>48</v>
      </c>
      <c r="S38" s="3">
        <v>0.4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44076641</v>
      </c>
      <c r="E39" s="2" t="s">
        <v>78</v>
      </c>
      <c r="F39" s="2" t="s">
        <v>32</v>
      </c>
      <c r="G39" s="2" t="s">
        <v>32</v>
      </c>
      <c r="H39" s="2" t="s">
        <v>25</v>
      </c>
      <c r="I39" s="3">
        <v>105</v>
      </c>
      <c r="J39" s="3">
        <v>65</v>
      </c>
      <c r="K39" s="3">
        <v>40</v>
      </c>
      <c r="L39" s="3">
        <v>0</v>
      </c>
      <c r="M39" s="3">
        <v>22</v>
      </c>
      <c r="N39" s="3">
        <v>13</v>
      </c>
      <c r="O39" s="3">
        <v>9</v>
      </c>
      <c r="P39" s="3">
        <v>0</v>
      </c>
      <c r="Q39" s="3">
        <v>6</v>
      </c>
      <c r="R39" s="3">
        <v>132</v>
      </c>
      <c r="S39" s="3">
        <v>0.8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 t="s">
        <v>197</v>
      </c>
      <c r="E40" s="2" t="s">
        <v>198</v>
      </c>
      <c r="F40" s="2" t="s">
        <v>32</v>
      </c>
      <c r="G40" s="2" t="s">
        <v>32</v>
      </c>
      <c r="H40" s="2" t="s">
        <v>25</v>
      </c>
      <c r="I40" s="3">
        <v>112</v>
      </c>
      <c r="J40" s="3">
        <v>60</v>
      </c>
      <c r="K40" s="3">
        <v>52</v>
      </c>
      <c r="L40" s="3">
        <v>0</v>
      </c>
      <c r="M40" s="3">
        <v>24</v>
      </c>
      <c r="N40" s="3">
        <v>13</v>
      </c>
      <c r="O40" s="3">
        <v>11</v>
      </c>
      <c r="P40" s="3">
        <v>0</v>
      </c>
      <c r="Q40" s="3">
        <v>6</v>
      </c>
      <c r="R40" s="3">
        <v>144</v>
      </c>
      <c r="S40" s="3">
        <v>0.78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>
        <v>42318175</v>
      </c>
      <c r="E41" s="2" t="s">
        <v>77</v>
      </c>
      <c r="F41" s="2" t="s">
        <v>32</v>
      </c>
      <c r="G41" s="2" t="s">
        <v>32</v>
      </c>
      <c r="H41" s="2" t="s">
        <v>40</v>
      </c>
      <c r="I41" s="3">
        <v>73</v>
      </c>
      <c r="J41" s="3">
        <v>48</v>
      </c>
      <c r="K41" s="3">
        <v>25</v>
      </c>
      <c r="L41" s="3">
        <v>0</v>
      </c>
      <c r="M41" s="3">
        <v>15</v>
      </c>
      <c r="N41" s="3">
        <v>10</v>
      </c>
      <c r="O41" s="3">
        <v>5</v>
      </c>
      <c r="P41" s="3">
        <v>0</v>
      </c>
      <c r="Q41" s="3">
        <v>6</v>
      </c>
      <c r="R41" s="3">
        <v>90</v>
      </c>
      <c r="S41" s="3">
        <v>0.81</v>
      </c>
    </row>
    <row r="42" spans="1:19" hidden="1" x14ac:dyDescent="0.25">
      <c r="A42" s="2" t="s">
        <v>60</v>
      </c>
      <c r="B42" s="3" t="s">
        <v>65</v>
      </c>
      <c r="C42" s="2" t="s">
        <v>66</v>
      </c>
      <c r="D42" s="3">
        <v>43837836</v>
      </c>
      <c r="E42" s="2" t="s">
        <v>80</v>
      </c>
      <c r="F42" s="2" t="s">
        <v>29</v>
      </c>
      <c r="G42" s="2" t="s">
        <v>30</v>
      </c>
      <c r="H42" s="2" t="s">
        <v>25</v>
      </c>
      <c r="I42" s="3">
        <v>95</v>
      </c>
      <c r="J42" s="3">
        <v>61</v>
      </c>
      <c r="K42" s="3">
        <v>34</v>
      </c>
      <c r="L42" s="3">
        <v>0</v>
      </c>
      <c r="M42" s="3">
        <v>22</v>
      </c>
      <c r="N42" s="3">
        <v>15</v>
      </c>
      <c r="O42" s="3">
        <v>7</v>
      </c>
      <c r="P42" s="3">
        <v>0</v>
      </c>
      <c r="Q42" s="3">
        <v>6</v>
      </c>
      <c r="R42" s="3">
        <v>132</v>
      </c>
      <c r="S42" s="3">
        <v>0.72</v>
      </c>
    </row>
    <row r="43" spans="1:19" x14ac:dyDescent="0.25">
      <c r="A43" s="2" t="s">
        <v>60</v>
      </c>
      <c r="B43" s="3" t="s">
        <v>83</v>
      </c>
      <c r="C43" s="2" t="s">
        <v>84</v>
      </c>
      <c r="D43" s="3" t="s">
        <v>90</v>
      </c>
      <c r="E43" s="2" t="s">
        <v>91</v>
      </c>
      <c r="F43" s="2" t="s">
        <v>22</v>
      </c>
      <c r="G43" s="2" t="s">
        <v>23</v>
      </c>
      <c r="H43" s="2" t="s">
        <v>25</v>
      </c>
      <c r="I43" s="3">
        <v>114</v>
      </c>
      <c r="J43" s="3">
        <v>69</v>
      </c>
      <c r="K43" s="3">
        <v>45</v>
      </c>
      <c r="L43" s="3">
        <v>0</v>
      </c>
      <c r="M43" s="3">
        <v>23</v>
      </c>
      <c r="N43" s="3">
        <v>14</v>
      </c>
      <c r="O43" s="3">
        <v>9</v>
      </c>
      <c r="P43" s="3">
        <v>0</v>
      </c>
      <c r="Q43" s="3">
        <v>6</v>
      </c>
      <c r="R43" s="3">
        <v>138</v>
      </c>
      <c r="S43" s="3">
        <v>0.83</v>
      </c>
    </row>
    <row r="44" spans="1:19" x14ac:dyDescent="0.25">
      <c r="A44" s="2" t="s">
        <v>60</v>
      </c>
      <c r="B44" s="3" t="s">
        <v>83</v>
      </c>
      <c r="C44" s="2" t="s">
        <v>84</v>
      </c>
      <c r="D44" s="3">
        <v>45631540</v>
      </c>
      <c r="E44" s="2" t="s">
        <v>89</v>
      </c>
      <c r="F44" s="2" t="s">
        <v>22</v>
      </c>
      <c r="G44" s="2" t="s">
        <v>35</v>
      </c>
      <c r="H44" s="2" t="s">
        <v>25</v>
      </c>
      <c r="I44" s="3">
        <v>184</v>
      </c>
      <c r="J44" s="3">
        <v>121</v>
      </c>
      <c r="K44" s="3">
        <v>63</v>
      </c>
      <c r="L44" s="3">
        <v>0</v>
      </c>
      <c r="M44" s="3">
        <v>24</v>
      </c>
      <c r="N44" s="3">
        <v>14</v>
      </c>
      <c r="O44" s="3">
        <v>10</v>
      </c>
      <c r="P44" s="3">
        <v>0</v>
      </c>
      <c r="Q44" s="3">
        <v>6</v>
      </c>
      <c r="R44" s="3">
        <v>144</v>
      </c>
      <c r="S44" s="3">
        <v>1.28</v>
      </c>
    </row>
    <row r="45" spans="1:19" x14ac:dyDescent="0.25">
      <c r="A45" s="2" t="s">
        <v>60</v>
      </c>
      <c r="B45" s="3" t="s">
        <v>83</v>
      </c>
      <c r="C45" s="2" t="s">
        <v>84</v>
      </c>
      <c r="D45" s="3">
        <v>43924652</v>
      </c>
      <c r="E45" s="2" t="s">
        <v>104</v>
      </c>
      <c r="F45" s="2" t="s">
        <v>22</v>
      </c>
      <c r="G45" s="2" t="s">
        <v>28</v>
      </c>
      <c r="H45" s="2" t="s">
        <v>25</v>
      </c>
      <c r="I45" s="3">
        <v>157</v>
      </c>
      <c r="J45" s="3">
        <v>100</v>
      </c>
      <c r="K45" s="3">
        <v>57</v>
      </c>
      <c r="L45" s="3">
        <v>0</v>
      </c>
      <c r="M45" s="3">
        <v>23</v>
      </c>
      <c r="N45" s="3">
        <v>15</v>
      </c>
      <c r="O45" s="3">
        <v>8</v>
      </c>
      <c r="P45" s="3">
        <v>0</v>
      </c>
      <c r="Q45" s="3">
        <v>6</v>
      </c>
      <c r="R45" s="3">
        <v>138</v>
      </c>
      <c r="S45" s="3">
        <v>1.1399999999999999</v>
      </c>
    </row>
    <row r="46" spans="1:19" hidden="1" x14ac:dyDescent="0.25">
      <c r="A46" s="2" t="s">
        <v>60</v>
      </c>
      <c r="B46" s="3" t="s">
        <v>83</v>
      </c>
      <c r="C46" s="2" t="s">
        <v>84</v>
      </c>
      <c r="D46" s="3">
        <v>42996690</v>
      </c>
      <c r="E46" s="2" t="s">
        <v>87</v>
      </c>
      <c r="F46" s="2" t="s">
        <v>26</v>
      </c>
      <c r="G46" s="2" t="s">
        <v>27</v>
      </c>
      <c r="H46" s="2" t="s">
        <v>25</v>
      </c>
      <c r="I46" s="3">
        <v>131</v>
      </c>
      <c r="J46" s="3">
        <v>59</v>
      </c>
      <c r="K46" s="3">
        <v>72</v>
      </c>
      <c r="L46" s="3">
        <v>0</v>
      </c>
      <c r="M46" s="3">
        <v>19</v>
      </c>
      <c r="N46" s="3">
        <v>9</v>
      </c>
      <c r="O46" s="3">
        <v>10</v>
      </c>
      <c r="P46" s="3">
        <v>0</v>
      </c>
      <c r="Q46" s="3">
        <v>6</v>
      </c>
      <c r="R46" s="3">
        <v>114</v>
      </c>
      <c r="S46" s="3">
        <v>1.1499999999999999</v>
      </c>
    </row>
    <row r="47" spans="1:19" hidden="1" x14ac:dyDescent="0.25">
      <c r="A47" s="2" t="s">
        <v>60</v>
      </c>
      <c r="B47" s="3" t="s">
        <v>83</v>
      </c>
      <c r="C47" s="2" t="s">
        <v>84</v>
      </c>
      <c r="D47" s="3">
        <v>42412963</v>
      </c>
      <c r="E47" s="2" t="s">
        <v>93</v>
      </c>
      <c r="F47" s="2" t="s">
        <v>26</v>
      </c>
      <c r="G47" s="2" t="s">
        <v>27</v>
      </c>
      <c r="H47" s="2" t="s">
        <v>25</v>
      </c>
      <c r="I47" s="3">
        <v>101</v>
      </c>
      <c r="J47" s="3">
        <v>59</v>
      </c>
      <c r="K47" s="3">
        <v>42</v>
      </c>
      <c r="L47" s="3">
        <v>0</v>
      </c>
      <c r="M47" s="3">
        <v>22</v>
      </c>
      <c r="N47" s="3">
        <v>13</v>
      </c>
      <c r="O47" s="3">
        <v>9</v>
      </c>
      <c r="P47" s="3">
        <v>0</v>
      </c>
      <c r="Q47" s="3">
        <v>6</v>
      </c>
      <c r="R47" s="3">
        <v>132</v>
      </c>
      <c r="S47" s="3">
        <v>0.77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71419310</v>
      </c>
      <c r="E48" s="2" t="s">
        <v>100</v>
      </c>
      <c r="F48" s="2" t="s">
        <v>26</v>
      </c>
      <c r="G48" s="2" t="s">
        <v>39</v>
      </c>
      <c r="H48" s="2" t="s">
        <v>40</v>
      </c>
      <c r="I48" s="3">
        <v>8</v>
      </c>
      <c r="J48" s="3">
        <v>6</v>
      </c>
      <c r="K48" s="3">
        <v>2</v>
      </c>
      <c r="L48" s="3">
        <v>0</v>
      </c>
      <c r="M48" s="3">
        <v>3</v>
      </c>
      <c r="N48" s="3">
        <v>2</v>
      </c>
      <c r="O48" s="3">
        <v>1</v>
      </c>
      <c r="P48" s="3">
        <v>0</v>
      </c>
      <c r="Q48" s="3">
        <v>6</v>
      </c>
      <c r="R48" s="3">
        <v>18</v>
      </c>
      <c r="S48" s="3">
        <v>0.44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40254262</v>
      </c>
      <c r="E49" s="2" t="s">
        <v>149</v>
      </c>
      <c r="F49" s="2" t="s">
        <v>36</v>
      </c>
      <c r="G49" s="2" t="s">
        <v>37</v>
      </c>
      <c r="H49" s="2" t="s">
        <v>25</v>
      </c>
      <c r="I49" s="3">
        <v>131</v>
      </c>
      <c r="J49" s="3">
        <v>87</v>
      </c>
      <c r="K49" s="3">
        <v>44</v>
      </c>
      <c r="L49" s="3">
        <v>0</v>
      </c>
      <c r="M49" s="3">
        <v>22</v>
      </c>
      <c r="N49" s="3">
        <v>16</v>
      </c>
      <c r="O49" s="3">
        <v>6</v>
      </c>
      <c r="P49" s="3">
        <v>0</v>
      </c>
      <c r="Q49" s="3">
        <v>6</v>
      </c>
      <c r="R49" s="3">
        <v>132</v>
      </c>
      <c r="S49" s="3">
        <v>0.99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70065674</v>
      </c>
      <c r="E50" s="2" t="s">
        <v>103</v>
      </c>
      <c r="F50" s="2" t="s">
        <v>32</v>
      </c>
      <c r="G50" s="2" t="s">
        <v>32</v>
      </c>
      <c r="H50" s="2" t="s">
        <v>25</v>
      </c>
      <c r="I50" s="3">
        <v>10</v>
      </c>
      <c r="J50" s="3">
        <v>8</v>
      </c>
      <c r="K50" s="3">
        <v>2</v>
      </c>
      <c r="L50" s="3">
        <v>0</v>
      </c>
      <c r="M50" s="3">
        <v>6</v>
      </c>
      <c r="N50" s="3">
        <v>5</v>
      </c>
      <c r="O50" s="3">
        <v>1</v>
      </c>
      <c r="P50" s="3">
        <v>0</v>
      </c>
      <c r="Q50" s="3">
        <v>6</v>
      </c>
      <c r="R50" s="3">
        <v>36</v>
      </c>
      <c r="S50" s="3">
        <v>0.28000000000000003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72873384</v>
      </c>
      <c r="E51" s="2" t="s">
        <v>88</v>
      </c>
      <c r="F51" s="2" t="s">
        <v>32</v>
      </c>
      <c r="G51" s="2" t="s">
        <v>32</v>
      </c>
      <c r="H51" s="2" t="s">
        <v>25</v>
      </c>
      <c r="I51" s="3">
        <v>117</v>
      </c>
      <c r="J51" s="3">
        <v>46</v>
      </c>
      <c r="K51" s="3">
        <v>71</v>
      </c>
      <c r="L51" s="3">
        <v>0</v>
      </c>
      <c r="M51" s="3">
        <v>23</v>
      </c>
      <c r="N51" s="3">
        <v>9</v>
      </c>
      <c r="O51" s="3">
        <v>14</v>
      </c>
      <c r="P51" s="3">
        <v>0</v>
      </c>
      <c r="Q51" s="3">
        <v>6</v>
      </c>
      <c r="R51" s="3">
        <v>138</v>
      </c>
      <c r="S51" s="3">
        <v>0.85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41359096</v>
      </c>
      <c r="E52" s="2" t="s">
        <v>101</v>
      </c>
      <c r="F52" s="2" t="s">
        <v>32</v>
      </c>
      <c r="G52" s="2" t="s">
        <v>32</v>
      </c>
      <c r="H52" s="2" t="s">
        <v>25</v>
      </c>
      <c r="I52" s="3">
        <v>128</v>
      </c>
      <c r="J52" s="3">
        <v>74</v>
      </c>
      <c r="K52" s="3">
        <v>54</v>
      </c>
      <c r="L52" s="3">
        <v>0</v>
      </c>
      <c r="M52" s="3">
        <v>24</v>
      </c>
      <c r="N52" s="3">
        <v>14</v>
      </c>
      <c r="O52" s="3">
        <v>10</v>
      </c>
      <c r="P52" s="3">
        <v>0</v>
      </c>
      <c r="Q52" s="3">
        <v>6</v>
      </c>
      <c r="R52" s="3">
        <v>144</v>
      </c>
      <c r="S52" s="3">
        <v>0.89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41571735</v>
      </c>
      <c r="E53" s="2" t="s">
        <v>85</v>
      </c>
      <c r="F53" s="2" t="s">
        <v>32</v>
      </c>
      <c r="G53" s="2" t="s">
        <v>32</v>
      </c>
      <c r="H53" s="2" t="s">
        <v>25</v>
      </c>
      <c r="I53" s="3">
        <v>138</v>
      </c>
      <c r="J53" s="3">
        <v>111</v>
      </c>
      <c r="K53" s="3">
        <v>27</v>
      </c>
      <c r="L53" s="3">
        <v>0</v>
      </c>
      <c r="M53" s="3">
        <v>21</v>
      </c>
      <c r="N53" s="3">
        <v>16</v>
      </c>
      <c r="O53" s="3">
        <v>5</v>
      </c>
      <c r="P53" s="3">
        <v>0</v>
      </c>
      <c r="Q53" s="3">
        <v>6</v>
      </c>
      <c r="R53" s="3">
        <v>126</v>
      </c>
      <c r="S53" s="3">
        <v>1.1000000000000001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 t="s">
        <v>95</v>
      </c>
      <c r="E54" s="2" t="s">
        <v>96</v>
      </c>
      <c r="F54" s="2" t="s">
        <v>32</v>
      </c>
      <c r="G54" s="2" t="s">
        <v>32</v>
      </c>
      <c r="H54" s="2" t="s">
        <v>25</v>
      </c>
      <c r="I54" s="3">
        <v>102</v>
      </c>
      <c r="J54" s="3">
        <v>73</v>
      </c>
      <c r="K54" s="3">
        <v>29</v>
      </c>
      <c r="L54" s="3">
        <v>0</v>
      </c>
      <c r="M54" s="3">
        <v>21</v>
      </c>
      <c r="N54" s="3">
        <v>14</v>
      </c>
      <c r="O54" s="3">
        <v>7</v>
      </c>
      <c r="P54" s="3">
        <v>0</v>
      </c>
      <c r="Q54" s="3">
        <v>6</v>
      </c>
      <c r="R54" s="3">
        <v>126</v>
      </c>
      <c r="S54" s="3">
        <v>0.81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73327688</v>
      </c>
      <c r="E55" s="2" t="s">
        <v>99</v>
      </c>
      <c r="F55" s="2" t="s">
        <v>32</v>
      </c>
      <c r="G55" s="2" t="s">
        <v>32</v>
      </c>
      <c r="H55" s="2" t="s">
        <v>25</v>
      </c>
      <c r="I55" s="3">
        <v>131</v>
      </c>
      <c r="J55" s="3">
        <v>82</v>
      </c>
      <c r="K55" s="3">
        <v>49</v>
      </c>
      <c r="L55" s="3">
        <v>0</v>
      </c>
      <c r="M55" s="3">
        <v>24</v>
      </c>
      <c r="N55" s="3">
        <v>16</v>
      </c>
      <c r="O55" s="3">
        <v>8</v>
      </c>
      <c r="P55" s="3">
        <v>0</v>
      </c>
      <c r="Q55" s="3">
        <v>6</v>
      </c>
      <c r="R55" s="3">
        <v>144</v>
      </c>
      <c r="S55" s="3">
        <v>0.91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41930113</v>
      </c>
      <c r="E56" s="2" t="s">
        <v>97</v>
      </c>
      <c r="F56" s="2" t="s">
        <v>32</v>
      </c>
      <c r="G56" s="2" t="s">
        <v>42</v>
      </c>
      <c r="H56" s="2" t="s">
        <v>40</v>
      </c>
      <c r="I56" s="3">
        <v>42</v>
      </c>
      <c r="J56" s="3">
        <v>28</v>
      </c>
      <c r="K56" s="3">
        <v>14</v>
      </c>
      <c r="L56" s="3">
        <v>0</v>
      </c>
      <c r="M56" s="3">
        <v>12</v>
      </c>
      <c r="N56" s="3">
        <v>8</v>
      </c>
      <c r="O56" s="3">
        <v>4</v>
      </c>
      <c r="P56" s="3">
        <v>0</v>
      </c>
      <c r="Q56" s="3">
        <v>6</v>
      </c>
      <c r="R56" s="3">
        <v>72</v>
      </c>
      <c r="S56" s="3">
        <v>0.57999999999999996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42324298</v>
      </c>
      <c r="E57" s="2" t="s">
        <v>92</v>
      </c>
      <c r="F57" s="2" t="s">
        <v>29</v>
      </c>
      <c r="G57" s="2" t="s">
        <v>30</v>
      </c>
      <c r="H57" s="2" t="s">
        <v>25</v>
      </c>
      <c r="I57" s="3">
        <v>129</v>
      </c>
      <c r="J57" s="3">
        <v>82</v>
      </c>
      <c r="K57" s="3">
        <v>47</v>
      </c>
      <c r="L57" s="3">
        <v>0</v>
      </c>
      <c r="M57" s="3">
        <v>21</v>
      </c>
      <c r="N57" s="3">
        <v>13</v>
      </c>
      <c r="O57" s="3">
        <v>8</v>
      </c>
      <c r="P57" s="3">
        <v>0</v>
      </c>
      <c r="Q57" s="3">
        <v>6</v>
      </c>
      <c r="R57" s="3">
        <v>126</v>
      </c>
      <c r="S57" s="3">
        <v>1.02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46987996</v>
      </c>
      <c r="E58" s="2" t="s">
        <v>86</v>
      </c>
      <c r="F58" s="2" t="s">
        <v>29</v>
      </c>
      <c r="G58" s="2" t="s">
        <v>30</v>
      </c>
      <c r="H58" s="2" t="s">
        <v>25</v>
      </c>
      <c r="I58" s="3">
        <v>121</v>
      </c>
      <c r="J58" s="3">
        <v>58</v>
      </c>
      <c r="K58" s="3">
        <v>63</v>
      </c>
      <c r="L58" s="3">
        <v>0</v>
      </c>
      <c r="M58" s="3">
        <v>21</v>
      </c>
      <c r="N58" s="3">
        <v>11</v>
      </c>
      <c r="O58" s="3">
        <v>10</v>
      </c>
      <c r="P58" s="3">
        <v>0</v>
      </c>
      <c r="Q58" s="3">
        <v>6</v>
      </c>
      <c r="R58" s="3">
        <v>126</v>
      </c>
      <c r="S58" s="3">
        <v>0.96</v>
      </c>
    </row>
    <row r="59" spans="1:19" x14ac:dyDescent="0.25">
      <c r="A59" s="2" t="s">
        <v>60</v>
      </c>
      <c r="B59" s="3" t="s">
        <v>105</v>
      </c>
      <c r="C59" s="2" t="s">
        <v>106</v>
      </c>
      <c r="D59" s="3">
        <v>41930459</v>
      </c>
      <c r="E59" s="2" t="s">
        <v>114</v>
      </c>
      <c r="F59" s="2" t="s">
        <v>22</v>
      </c>
      <c r="G59" s="2" t="s">
        <v>35</v>
      </c>
      <c r="H59" s="2" t="s">
        <v>25</v>
      </c>
      <c r="I59" s="3">
        <v>121</v>
      </c>
      <c r="J59" s="3">
        <v>106</v>
      </c>
      <c r="K59" s="3">
        <v>15</v>
      </c>
      <c r="L59" s="3">
        <v>0</v>
      </c>
      <c r="M59" s="3">
        <v>24</v>
      </c>
      <c r="N59" s="3">
        <v>22</v>
      </c>
      <c r="O59" s="3">
        <v>2</v>
      </c>
      <c r="P59" s="3">
        <v>0</v>
      </c>
      <c r="Q59" s="3">
        <v>6</v>
      </c>
      <c r="R59" s="3">
        <v>144</v>
      </c>
      <c r="S59" s="3">
        <v>0.84</v>
      </c>
    </row>
    <row r="60" spans="1:19" x14ac:dyDescent="0.25">
      <c r="A60" s="2" t="s">
        <v>60</v>
      </c>
      <c r="B60" s="3" t="s">
        <v>105</v>
      </c>
      <c r="C60" s="2" t="s">
        <v>106</v>
      </c>
      <c r="D60" s="3" t="s">
        <v>109</v>
      </c>
      <c r="E60" s="2" t="s">
        <v>110</v>
      </c>
      <c r="F60" s="2" t="s">
        <v>22</v>
      </c>
      <c r="G60" s="2" t="s">
        <v>38</v>
      </c>
      <c r="H60" s="2" t="s">
        <v>40</v>
      </c>
      <c r="I60" s="3">
        <v>70</v>
      </c>
      <c r="J60" s="3">
        <v>17</v>
      </c>
      <c r="K60" s="3">
        <v>53</v>
      </c>
      <c r="L60" s="3">
        <v>0</v>
      </c>
      <c r="M60" s="3">
        <v>14</v>
      </c>
      <c r="N60" s="3">
        <v>4</v>
      </c>
      <c r="O60" s="3">
        <v>10</v>
      </c>
      <c r="P60" s="3">
        <v>0</v>
      </c>
      <c r="Q60" s="3">
        <v>6</v>
      </c>
      <c r="R60" s="3">
        <v>84</v>
      </c>
      <c r="S60" s="3">
        <v>0.83</v>
      </c>
    </row>
    <row r="61" spans="1:19" hidden="1" x14ac:dyDescent="0.25">
      <c r="A61" s="2" t="s">
        <v>60</v>
      </c>
      <c r="B61" s="3" t="s">
        <v>105</v>
      </c>
      <c r="C61" s="2" t="s">
        <v>106</v>
      </c>
      <c r="D61" s="3">
        <v>44388969</v>
      </c>
      <c r="E61" s="2" t="s">
        <v>113</v>
      </c>
      <c r="F61" s="2" t="s">
        <v>61</v>
      </c>
      <c r="G61" s="2" t="s">
        <v>62</v>
      </c>
      <c r="H61" s="2" t="s">
        <v>25</v>
      </c>
      <c r="I61" s="3">
        <v>68</v>
      </c>
      <c r="J61" s="3">
        <v>48</v>
      </c>
      <c r="K61" s="3">
        <v>20</v>
      </c>
      <c r="L61" s="3">
        <v>0</v>
      </c>
      <c r="M61" s="3">
        <v>17</v>
      </c>
      <c r="N61" s="3">
        <v>12</v>
      </c>
      <c r="O61" s="3">
        <v>5</v>
      </c>
      <c r="P61" s="3">
        <v>0</v>
      </c>
      <c r="Q61" s="3">
        <v>6</v>
      </c>
      <c r="R61" s="3">
        <v>102</v>
      </c>
      <c r="S61" s="3">
        <v>0.67</v>
      </c>
    </row>
    <row r="62" spans="1:19" hidden="1" x14ac:dyDescent="0.25">
      <c r="A62" s="2" t="s">
        <v>60</v>
      </c>
      <c r="B62" s="3" t="s">
        <v>105</v>
      </c>
      <c r="C62" s="2" t="s">
        <v>106</v>
      </c>
      <c r="D62" s="3">
        <v>42561620</v>
      </c>
      <c r="E62" s="2" t="s">
        <v>116</v>
      </c>
      <c r="F62" s="2" t="s">
        <v>26</v>
      </c>
      <c r="G62" s="2" t="s">
        <v>27</v>
      </c>
      <c r="H62" s="2" t="s">
        <v>25</v>
      </c>
      <c r="I62" s="3">
        <v>73</v>
      </c>
      <c r="J62" s="3">
        <v>45</v>
      </c>
      <c r="K62" s="3">
        <v>28</v>
      </c>
      <c r="L62" s="3">
        <v>0</v>
      </c>
      <c r="M62" s="3">
        <v>23</v>
      </c>
      <c r="N62" s="3">
        <v>13</v>
      </c>
      <c r="O62" s="3">
        <v>10</v>
      </c>
      <c r="P62" s="3">
        <v>0</v>
      </c>
      <c r="Q62" s="3">
        <v>6</v>
      </c>
      <c r="R62" s="3">
        <v>138</v>
      </c>
      <c r="S62" s="3">
        <v>0.53</v>
      </c>
    </row>
    <row r="63" spans="1:19" hidden="1" x14ac:dyDescent="0.25">
      <c r="A63" s="2" t="s">
        <v>60</v>
      </c>
      <c r="B63" s="3" t="s">
        <v>105</v>
      </c>
      <c r="C63" s="2" t="s">
        <v>106</v>
      </c>
      <c r="D63" s="3">
        <v>44653070</v>
      </c>
      <c r="E63" s="2" t="s">
        <v>108</v>
      </c>
      <c r="F63" s="2" t="s">
        <v>26</v>
      </c>
      <c r="G63" s="2" t="s">
        <v>27</v>
      </c>
      <c r="H63" s="2" t="s">
        <v>25</v>
      </c>
      <c r="I63" s="3">
        <v>62</v>
      </c>
      <c r="J63" s="3">
        <v>31</v>
      </c>
      <c r="K63" s="3">
        <v>31</v>
      </c>
      <c r="L63" s="3">
        <v>0</v>
      </c>
      <c r="M63" s="3">
        <v>19</v>
      </c>
      <c r="N63" s="3">
        <v>10</v>
      </c>
      <c r="O63" s="3">
        <v>9</v>
      </c>
      <c r="P63" s="3">
        <v>0</v>
      </c>
      <c r="Q63" s="3">
        <v>6</v>
      </c>
      <c r="R63" s="3">
        <v>114</v>
      </c>
      <c r="S63" s="3">
        <v>0.54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41768422</v>
      </c>
      <c r="E64" s="2" t="s">
        <v>107</v>
      </c>
      <c r="F64" s="2" t="s">
        <v>32</v>
      </c>
      <c r="G64" s="2" t="s">
        <v>32</v>
      </c>
      <c r="H64" s="2" t="s">
        <v>25</v>
      </c>
      <c r="I64" s="3">
        <v>78</v>
      </c>
      <c r="J64" s="3">
        <v>54</v>
      </c>
      <c r="K64" s="3">
        <v>24</v>
      </c>
      <c r="L64" s="3">
        <v>0</v>
      </c>
      <c r="M64" s="3">
        <v>16</v>
      </c>
      <c r="N64" s="3">
        <v>12</v>
      </c>
      <c r="O64" s="3">
        <v>4</v>
      </c>
      <c r="P64" s="3">
        <v>0</v>
      </c>
      <c r="Q64" s="3">
        <v>6</v>
      </c>
      <c r="R64" s="3">
        <v>96</v>
      </c>
      <c r="S64" s="3">
        <v>0.81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42782172</v>
      </c>
      <c r="E65" s="2" t="s">
        <v>111</v>
      </c>
      <c r="F65" s="2" t="s">
        <v>32</v>
      </c>
      <c r="G65" s="2" t="s">
        <v>32</v>
      </c>
      <c r="H65" s="2" t="s">
        <v>25</v>
      </c>
      <c r="I65" s="3">
        <v>143</v>
      </c>
      <c r="J65" s="3">
        <v>112</v>
      </c>
      <c r="K65" s="3">
        <v>31</v>
      </c>
      <c r="L65" s="3">
        <v>0</v>
      </c>
      <c r="M65" s="3">
        <v>25</v>
      </c>
      <c r="N65" s="3">
        <v>20</v>
      </c>
      <c r="O65" s="3">
        <v>5</v>
      </c>
      <c r="P65" s="3">
        <v>0</v>
      </c>
      <c r="Q65" s="3">
        <v>6</v>
      </c>
      <c r="R65" s="3">
        <v>150</v>
      </c>
      <c r="S65" s="3">
        <v>0.95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10200222</v>
      </c>
      <c r="E66" s="2" t="s">
        <v>115</v>
      </c>
      <c r="F66" s="2" t="s">
        <v>32</v>
      </c>
      <c r="G66" s="2" t="s">
        <v>32</v>
      </c>
      <c r="H66" s="2" t="s">
        <v>25</v>
      </c>
      <c r="I66" s="3">
        <v>116</v>
      </c>
      <c r="J66" s="3">
        <v>93</v>
      </c>
      <c r="K66" s="3">
        <v>23</v>
      </c>
      <c r="L66" s="3">
        <v>0</v>
      </c>
      <c r="M66" s="3">
        <v>23</v>
      </c>
      <c r="N66" s="3">
        <v>19</v>
      </c>
      <c r="O66" s="3">
        <v>4</v>
      </c>
      <c r="P66" s="3">
        <v>0</v>
      </c>
      <c r="Q66" s="3">
        <v>6</v>
      </c>
      <c r="R66" s="3">
        <v>138</v>
      </c>
      <c r="S66" s="3">
        <v>0.84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47654754</v>
      </c>
      <c r="E67" s="2" t="s">
        <v>117</v>
      </c>
      <c r="F67" s="2" t="s">
        <v>32</v>
      </c>
      <c r="G67" s="2" t="s">
        <v>42</v>
      </c>
      <c r="H67" s="2" t="s">
        <v>40</v>
      </c>
      <c r="I67" s="3">
        <v>11</v>
      </c>
      <c r="J67" s="3">
        <v>7</v>
      </c>
      <c r="K67" s="3">
        <v>4</v>
      </c>
      <c r="L67" s="3">
        <v>0</v>
      </c>
      <c r="M67" s="3">
        <v>5</v>
      </c>
      <c r="N67" s="3">
        <v>3</v>
      </c>
      <c r="O67" s="3">
        <v>2</v>
      </c>
      <c r="P67" s="3">
        <v>0</v>
      </c>
      <c r="Q67" s="3">
        <v>6</v>
      </c>
      <c r="R67" s="3">
        <v>30</v>
      </c>
      <c r="S67" s="3">
        <v>0.37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73374892</v>
      </c>
      <c r="E68" s="2" t="s">
        <v>112</v>
      </c>
      <c r="F68" s="2" t="s">
        <v>32</v>
      </c>
      <c r="G68" s="2" t="s">
        <v>42</v>
      </c>
      <c r="H68" s="2" t="s">
        <v>40</v>
      </c>
      <c r="I68" s="3">
        <v>3</v>
      </c>
      <c r="J68" s="3">
        <v>2</v>
      </c>
      <c r="K68" s="3">
        <v>1</v>
      </c>
      <c r="L68" s="3">
        <v>0</v>
      </c>
      <c r="M68" s="3">
        <v>2</v>
      </c>
      <c r="N68" s="3">
        <v>1</v>
      </c>
      <c r="O68" s="3">
        <v>1</v>
      </c>
      <c r="P68" s="3">
        <v>0</v>
      </c>
      <c r="Q68" s="3">
        <v>6</v>
      </c>
      <c r="R68" s="3">
        <v>12</v>
      </c>
      <c r="S68" s="3">
        <v>0.25</v>
      </c>
    </row>
    <row r="69" spans="1:19" hidden="1" x14ac:dyDescent="0.25">
      <c r="A69" s="2" t="s">
        <v>118</v>
      </c>
      <c r="B69" s="3" t="s">
        <v>119</v>
      </c>
      <c r="C69" s="2" t="s">
        <v>120</v>
      </c>
      <c r="D69" s="3">
        <v>43543405</v>
      </c>
      <c r="E69" s="2" t="s">
        <v>150</v>
      </c>
      <c r="F69" s="2" t="s">
        <v>61</v>
      </c>
      <c r="G69" s="2" t="s">
        <v>62</v>
      </c>
      <c r="H69" s="2" t="s">
        <v>25</v>
      </c>
      <c r="I69" s="3">
        <v>3</v>
      </c>
      <c r="J69" s="3">
        <v>3</v>
      </c>
      <c r="K69" s="3">
        <v>0</v>
      </c>
      <c r="L69" s="3">
        <v>0</v>
      </c>
      <c r="M69" s="3">
        <v>1</v>
      </c>
      <c r="N69" s="3">
        <v>1</v>
      </c>
      <c r="O69" s="3">
        <v>0</v>
      </c>
      <c r="P69" s="3">
        <v>0</v>
      </c>
      <c r="Q69" s="3">
        <v>6</v>
      </c>
      <c r="R69" s="3">
        <v>6</v>
      </c>
      <c r="S69" s="3">
        <v>0.5</v>
      </c>
    </row>
    <row r="70" spans="1:19" hidden="1" x14ac:dyDescent="0.25">
      <c r="A70" s="2" t="s">
        <v>118</v>
      </c>
      <c r="B70" s="3" t="s">
        <v>119</v>
      </c>
      <c r="C70" s="2" t="s">
        <v>120</v>
      </c>
      <c r="D70" s="3">
        <v>71477649</v>
      </c>
      <c r="E70" s="2" t="s">
        <v>131</v>
      </c>
      <c r="F70" s="2" t="s">
        <v>26</v>
      </c>
      <c r="G70" s="2" t="s">
        <v>27</v>
      </c>
      <c r="H70" s="2" t="s">
        <v>25</v>
      </c>
      <c r="I70" s="3">
        <v>115</v>
      </c>
      <c r="J70" s="3">
        <v>115</v>
      </c>
      <c r="K70" s="3">
        <v>0</v>
      </c>
      <c r="L70" s="3">
        <v>0</v>
      </c>
      <c r="M70" s="3">
        <v>23</v>
      </c>
      <c r="N70" s="3">
        <v>23</v>
      </c>
      <c r="O70" s="3">
        <v>0</v>
      </c>
      <c r="P70" s="3">
        <v>0</v>
      </c>
      <c r="Q70" s="3">
        <v>6</v>
      </c>
      <c r="R70" s="3">
        <v>138</v>
      </c>
      <c r="S70" s="3">
        <v>0.83</v>
      </c>
    </row>
    <row r="71" spans="1:19" hidden="1" x14ac:dyDescent="0.25">
      <c r="A71" s="2" t="s">
        <v>118</v>
      </c>
      <c r="B71" s="3" t="s">
        <v>119</v>
      </c>
      <c r="C71" s="2" t="s">
        <v>120</v>
      </c>
      <c r="D71" s="3">
        <v>47814576</v>
      </c>
      <c r="E71" s="2" t="s">
        <v>121</v>
      </c>
      <c r="F71" s="2" t="s">
        <v>26</v>
      </c>
      <c r="G71" s="2" t="s">
        <v>27</v>
      </c>
      <c r="H71" s="2" t="s">
        <v>25</v>
      </c>
      <c r="I71" s="3">
        <v>119</v>
      </c>
      <c r="J71" s="3">
        <v>119</v>
      </c>
      <c r="K71" s="3">
        <v>0</v>
      </c>
      <c r="L71" s="3">
        <v>0</v>
      </c>
      <c r="M71" s="3">
        <v>19</v>
      </c>
      <c r="N71" s="3">
        <v>19</v>
      </c>
      <c r="O71" s="3">
        <v>0</v>
      </c>
      <c r="P71" s="3">
        <v>0</v>
      </c>
      <c r="Q71" s="3">
        <v>6</v>
      </c>
      <c r="R71" s="3">
        <v>114</v>
      </c>
      <c r="S71" s="3">
        <v>1.04</v>
      </c>
    </row>
    <row r="72" spans="1:19" hidden="1" x14ac:dyDescent="0.25">
      <c r="A72" s="2" t="s">
        <v>118</v>
      </c>
      <c r="B72" s="3" t="s">
        <v>119</v>
      </c>
      <c r="C72" s="2" t="s">
        <v>120</v>
      </c>
      <c r="D72" s="3">
        <v>41858541</v>
      </c>
      <c r="E72" s="2" t="s">
        <v>122</v>
      </c>
      <c r="F72" s="2" t="s">
        <v>26</v>
      </c>
      <c r="G72" s="2" t="s">
        <v>27</v>
      </c>
      <c r="H72" s="2" t="s">
        <v>25</v>
      </c>
      <c r="I72" s="3">
        <v>101</v>
      </c>
      <c r="J72" s="3">
        <v>101</v>
      </c>
      <c r="K72" s="3">
        <v>0</v>
      </c>
      <c r="L72" s="3">
        <v>0</v>
      </c>
      <c r="M72" s="3">
        <v>16</v>
      </c>
      <c r="N72" s="3">
        <v>16</v>
      </c>
      <c r="O72" s="3">
        <v>0</v>
      </c>
      <c r="P72" s="3">
        <v>0</v>
      </c>
      <c r="Q72" s="3">
        <v>6</v>
      </c>
      <c r="R72" s="3">
        <v>96</v>
      </c>
      <c r="S72" s="3">
        <v>1.05</v>
      </c>
    </row>
    <row r="73" spans="1:19" hidden="1" x14ac:dyDescent="0.25">
      <c r="A73" s="2" t="s">
        <v>118</v>
      </c>
      <c r="B73" s="3" t="s">
        <v>119</v>
      </c>
      <c r="C73" s="2" t="s">
        <v>120</v>
      </c>
      <c r="D73" s="3">
        <v>44670205</v>
      </c>
      <c r="E73" s="2" t="s">
        <v>123</v>
      </c>
      <c r="F73" s="2" t="s">
        <v>26</v>
      </c>
      <c r="G73" s="2" t="s">
        <v>27</v>
      </c>
      <c r="H73" s="2" t="s">
        <v>25</v>
      </c>
      <c r="I73" s="3">
        <v>79</v>
      </c>
      <c r="J73" s="3">
        <v>79</v>
      </c>
      <c r="K73" s="3">
        <v>0</v>
      </c>
      <c r="L73" s="3">
        <v>0</v>
      </c>
      <c r="M73" s="3">
        <v>17</v>
      </c>
      <c r="N73" s="3">
        <v>17</v>
      </c>
      <c r="O73" s="3">
        <v>0</v>
      </c>
      <c r="P73" s="3">
        <v>0</v>
      </c>
      <c r="Q73" s="3">
        <v>6</v>
      </c>
      <c r="R73" s="3">
        <v>102</v>
      </c>
      <c r="S73" s="3">
        <v>0.77</v>
      </c>
    </row>
    <row r="74" spans="1:19" hidden="1" x14ac:dyDescent="0.25">
      <c r="A74" s="2" t="s">
        <v>118</v>
      </c>
      <c r="B74" s="3" t="s">
        <v>119</v>
      </c>
      <c r="C74" s="2" t="s">
        <v>120</v>
      </c>
      <c r="D74" s="3">
        <v>10085324</v>
      </c>
      <c r="E74" s="2" t="s">
        <v>124</v>
      </c>
      <c r="F74" s="2" t="s">
        <v>36</v>
      </c>
      <c r="G74" s="2" t="s">
        <v>37</v>
      </c>
      <c r="H74" s="2" t="s">
        <v>25</v>
      </c>
      <c r="I74" s="3">
        <v>16</v>
      </c>
      <c r="J74" s="3">
        <v>16</v>
      </c>
      <c r="K74" s="3">
        <v>0</v>
      </c>
      <c r="L74" s="3">
        <v>0</v>
      </c>
      <c r="M74" s="3">
        <v>10</v>
      </c>
      <c r="N74" s="3">
        <v>10</v>
      </c>
      <c r="O74" s="3">
        <v>0</v>
      </c>
      <c r="P74" s="3">
        <v>0</v>
      </c>
      <c r="Q74" s="3">
        <v>6</v>
      </c>
      <c r="R74" s="3">
        <v>60</v>
      </c>
      <c r="S74" s="3">
        <v>0.27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>
        <v>46486746</v>
      </c>
      <c r="E75" s="2" t="s">
        <v>132</v>
      </c>
      <c r="F75" s="2" t="s">
        <v>32</v>
      </c>
      <c r="G75" s="2" t="s">
        <v>32</v>
      </c>
      <c r="H75" s="2" t="s">
        <v>25</v>
      </c>
      <c r="I75" s="3">
        <v>189</v>
      </c>
      <c r="J75" s="3">
        <v>189</v>
      </c>
      <c r="K75" s="3">
        <v>0</v>
      </c>
      <c r="L75" s="3">
        <v>0</v>
      </c>
      <c r="M75" s="3">
        <v>22</v>
      </c>
      <c r="N75" s="3">
        <v>22</v>
      </c>
      <c r="O75" s="3">
        <v>0</v>
      </c>
      <c r="P75" s="3">
        <v>0</v>
      </c>
      <c r="Q75" s="3">
        <v>6</v>
      </c>
      <c r="R75" s="3">
        <v>132</v>
      </c>
      <c r="S75" s="3">
        <v>1.43</v>
      </c>
    </row>
    <row r="76" spans="1:19" hidden="1" x14ac:dyDescent="0.25">
      <c r="A76" s="2" t="s">
        <v>118</v>
      </c>
      <c r="B76" s="3" t="s">
        <v>119</v>
      </c>
      <c r="C76" s="2" t="s">
        <v>120</v>
      </c>
      <c r="D76" s="3" t="s">
        <v>126</v>
      </c>
      <c r="E76" s="2" t="s">
        <v>127</v>
      </c>
      <c r="F76" s="2" t="s">
        <v>32</v>
      </c>
      <c r="G76" s="2" t="s">
        <v>32</v>
      </c>
      <c r="H76" s="2" t="s">
        <v>25</v>
      </c>
      <c r="I76" s="3">
        <v>110</v>
      </c>
      <c r="J76" s="3">
        <v>110</v>
      </c>
      <c r="K76" s="3">
        <v>0</v>
      </c>
      <c r="L76" s="3">
        <v>0</v>
      </c>
      <c r="M76" s="3">
        <v>21</v>
      </c>
      <c r="N76" s="3">
        <v>21</v>
      </c>
      <c r="O76" s="3">
        <v>0</v>
      </c>
      <c r="P76" s="3">
        <v>0</v>
      </c>
      <c r="Q76" s="3">
        <v>6</v>
      </c>
      <c r="R76" s="3">
        <v>126</v>
      </c>
      <c r="S76" s="3">
        <v>0.87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>
        <v>44112348</v>
      </c>
      <c r="E77" s="2" t="s">
        <v>128</v>
      </c>
      <c r="F77" s="2" t="s">
        <v>32</v>
      </c>
      <c r="G77" s="2" t="s">
        <v>32</v>
      </c>
      <c r="H77" s="2" t="s">
        <v>25</v>
      </c>
      <c r="I77" s="3">
        <v>181</v>
      </c>
      <c r="J77" s="3">
        <v>181</v>
      </c>
      <c r="K77" s="3">
        <v>0</v>
      </c>
      <c r="L77" s="3">
        <v>0</v>
      </c>
      <c r="M77" s="3">
        <v>22</v>
      </c>
      <c r="N77" s="3">
        <v>22</v>
      </c>
      <c r="O77" s="3">
        <v>0</v>
      </c>
      <c r="P77" s="3">
        <v>0</v>
      </c>
      <c r="Q77" s="3">
        <v>6</v>
      </c>
      <c r="R77" s="3">
        <v>132</v>
      </c>
      <c r="S77" s="3">
        <v>1.37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25331042</v>
      </c>
      <c r="E78" s="2" t="s">
        <v>125</v>
      </c>
      <c r="F78" s="2" t="s">
        <v>32</v>
      </c>
      <c r="G78" s="2" t="s">
        <v>32</v>
      </c>
      <c r="H78" s="2" t="s">
        <v>25</v>
      </c>
      <c r="I78" s="3">
        <v>54</v>
      </c>
      <c r="J78" s="3">
        <v>54</v>
      </c>
      <c r="K78" s="3">
        <v>0</v>
      </c>
      <c r="L78" s="3">
        <v>0</v>
      </c>
      <c r="M78" s="3">
        <v>19</v>
      </c>
      <c r="N78" s="3">
        <v>19</v>
      </c>
      <c r="O78" s="3">
        <v>0</v>
      </c>
      <c r="P78" s="3">
        <v>0</v>
      </c>
      <c r="Q78" s="3">
        <v>6</v>
      </c>
      <c r="R78" s="3">
        <v>114</v>
      </c>
      <c r="S78" s="3">
        <v>0.47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22494494</v>
      </c>
      <c r="E79" s="2" t="s">
        <v>130</v>
      </c>
      <c r="F79" s="2" t="s">
        <v>32</v>
      </c>
      <c r="G79" s="2" t="s">
        <v>32</v>
      </c>
      <c r="H79" s="2" t="s">
        <v>31</v>
      </c>
      <c r="I79" s="3">
        <v>4</v>
      </c>
      <c r="J79" s="3">
        <v>4</v>
      </c>
      <c r="K79" s="3">
        <v>0</v>
      </c>
      <c r="L79" s="3">
        <v>0</v>
      </c>
      <c r="M79" s="3">
        <v>1</v>
      </c>
      <c r="N79" s="3">
        <v>1</v>
      </c>
      <c r="O79" s="3">
        <v>0</v>
      </c>
      <c r="P79" s="3">
        <v>0</v>
      </c>
      <c r="Q79" s="3">
        <v>6</v>
      </c>
      <c r="R79" s="3">
        <v>6</v>
      </c>
      <c r="S79" s="3">
        <v>0.67</v>
      </c>
    </row>
    <row r="80" spans="1:19" x14ac:dyDescent="0.25">
      <c r="A80" s="2" t="s">
        <v>118</v>
      </c>
      <c r="B80" s="3" t="s">
        <v>133</v>
      </c>
      <c r="C80" s="2" t="s">
        <v>134</v>
      </c>
      <c r="D80" s="3">
        <v>43963687</v>
      </c>
      <c r="E80" s="2" t="s">
        <v>144</v>
      </c>
      <c r="F80" s="2" t="s">
        <v>22</v>
      </c>
      <c r="G80" s="2" t="s">
        <v>23</v>
      </c>
      <c r="H80" s="2" t="s">
        <v>25</v>
      </c>
      <c r="I80" s="3">
        <v>74</v>
      </c>
      <c r="J80" s="3">
        <v>74</v>
      </c>
      <c r="K80" s="3">
        <v>0</v>
      </c>
      <c r="L80" s="3">
        <v>0</v>
      </c>
      <c r="M80" s="3">
        <v>11</v>
      </c>
      <c r="N80" s="3">
        <v>11</v>
      </c>
      <c r="O80" s="3">
        <v>0</v>
      </c>
      <c r="P80" s="3">
        <v>0</v>
      </c>
      <c r="Q80" s="3">
        <v>6</v>
      </c>
      <c r="R80" s="3">
        <v>66</v>
      </c>
      <c r="S80" s="3">
        <v>1.1200000000000001</v>
      </c>
    </row>
    <row r="81" spans="1:19" x14ac:dyDescent="0.25">
      <c r="A81" s="2" t="s">
        <v>118</v>
      </c>
      <c r="B81" s="3" t="s">
        <v>133</v>
      </c>
      <c r="C81" s="2" t="s">
        <v>134</v>
      </c>
      <c r="D81" s="3">
        <v>43548866</v>
      </c>
      <c r="E81" s="2" t="s">
        <v>129</v>
      </c>
      <c r="F81" s="2" t="s">
        <v>22</v>
      </c>
      <c r="G81" s="2" t="s">
        <v>35</v>
      </c>
      <c r="H81" s="2" t="s">
        <v>25</v>
      </c>
      <c r="I81" s="3">
        <v>242</v>
      </c>
      <c r="J81" s="3">
        <v>242</v>
      </c>
      <c r="K81" s="3">
        <v>0</v>
      </c>
      <c r="L81" s="3">
        <v>0</v>
      </c>
      <c r="M81" s="3">
        <v>23</v>
      </c>
      <c r="N81" s="3">
        <v>23</v>
      </c>
      <c r="O81" s="3">
        <v>0</v>
      </c>
      <c r="P81" s="3">
        <v>0</v>
      </c>
      <c r="Q81" s="3">
        <v>6</v>
      </c>
      <c r="R81" s="3">
        <v>138</v>
      </c>
      <c r="S81" s="3">
        <v>1.75</v>
      </c>
    </row>
    <row r="82" spans="1:19" hidden="1" x14ac:dyDescent="0.25">
      <c r="A82" s="2" t="s">
        <v>118</v>
      </c>
      <c r="B82" s="3" t="s">
        <v>133</v>
      </c>
      <c r="C82" s="2" t="s">
        <v>134</v>
      </c>
      <c r="D82" s="3">
        <v>73420296</v>
      </c>
      <c r="E82" s="2" t="s">
        <v>135</v>
      </c>
      <c r="F82" s="2" t="s">
        <v>61</v>
      </c>
      <c r="G82" s="2" t="s">
        <v>62</v>
      </c>
      <c r="H82" s="2" t="s">
        <v>25</v>
      </c>
      <c r="I82" s="3">
        <v>65</v>
      </c>
      <c r="J82" s="3">
        <v>65</v>
      </c>
      <c r="K82" s="3">
        <v>0</v>
      </c>
      <c r="L82" s="3">
        <v>0</v>
      </c>
      <c r="M82" s="3">
        <v>5</v>
      </c>
      <c r="N82" s="3">
        <v>5</v>
      </c>
      <c r="O82" s="3">
        <v>0</v>
      </c>
      <c r="P82" s="3">
        <v>0</v>
      </c>
      <c r="Q82" s="3">
        <v>6</v>
      </c>
      <c r="R82" s="3">
        <v>30</v>
      </c>
      <c r="S82" s="3">
        <v>2.17</v>
      </c>
    </row>
    <row r="83" spans="1:19" hidden="1" x14ac:dyDescent="0.25">
      <c r="A83" s="2" t="s">
        <v>118</v>
      </c>
      <c r="B83" s="3" t="s">
        <v>133</v>
      </c>
      <c r="C83" s="2" t="s">
        <v>134</v>
      </c>
      <c r="D83" s="3">
        <v>41757164</v>
      </c>
      <c r="E83" s="2" t="s">
        <v>136</v>
      </c>
      <c r="F83" s="2" t="s">
        <v>26</v>
      </c>
      <c r="G83" s="2" t="s">
        <v>27</v>
      </c>
      <c r="H83" s="2" t="s">
        <v>25</v>
      </c>
      <c r="I83" s="3">
        <v>132</v>
      </c>
      <c r="J83" s="3">
        <v>132</v>
      </c>
      <c r="K83" s="3">
        <v>0</v>
      </c>
      <c r="L83" s="3">
        <v>0</v>
      </c>
      <c r="M83" s="3">
        <v>23</v>
      </c>
      <c r="N83" s="3">
        <v>23</v>
      </c>
      <c r="O83" s="3">
        <v>0</v>
      </c>
      <c r="P83" s="3">
        <v>0</v>
      </c>
      <c r="Q83" s="3">
        <v>6</v>
      </c>
      <c r="R83" s="3">
        <v>138</v>
      </c>
      <c r="S83" s="3">
        <v>0.96</v>
      </c>
    </row>
    <row r="84" spans="1:19" hidden="1" x14ac:dyDescent="0.25">
      <c r="A84" s="2" t="s">
        <v>118</v>
      </c>
      <c r="B84" s="3" t="s">
        <v>133</v>
      </c>
      <c r="C84" s="2" t="s">
        <v>134</v>
      </c>
      <c r="D84" s="3" t="s">
        <v>139</v>
      </c>
      <c r="E84" s="2" t="s">
        <v>140</v>
      </c>
      <c r="F84" s="2" t="s">
        <v>26</v>
      </c>
      <c r="G84" s="2" t="s">
        <v>27</v>
      </c>
      <c r="H84" s="2" t="s">
        <v>25</v>
      </c>
      <c r="I84" s="3">
        <v>184</v>
      </c>
      <c r="J84" s="3">
        <v>184</v>
      </c>
      <c r="K84" s="3">
        <v>0</v>
      </c>
      <c r="L84" s="3">
        <v>0</v>
      </c>
      <c r="M84" s="3">
        <v>23</v>
      </c>
      <c r="N84" s="3">
        <v>23</v>
      </c>
      <c r="O84" s="3">
        <v>0</v>
      </c>
      <c r="P84" s="3">
        <v>0</v>
      </c>
      <c r="Q84" s="3">
        <v>6</v>
      </c>
      <c r="R84" s="3">
        <v>138</v>
      </c>
      <c r="S84" s="3">
        <v>1.33</v>
      </c>
    </row>
    <row r="85" spans="1:19" hidden="1" x14ac:dyDescent="0.25">
      <c r="A85" s="2" t="s">
        <v>118</v>
      </c>
      <c r="B85" s="3" t="s">
        <v>133</v>
      </c>
      <c r="C85" s="2" t="s">
        <v>134</v>
      </c>
      <c r="D85" s="3">
        <v>47454757</v>
      </c>
      <c r="E85" s="2" t="s">
        <v>142</v>
      </c>
      <c r="F85" s="2" t="s">
        <v>26</v>
      </c>
      <c r="G85" s="2" t="s">
        <v>27</v>
      </c>
      <c r="H85" s="2" t="s">
        <v>25</v>
      </c>
      <c r="I85" s="3">
        <v>110</v>
      </c>
      <c r="J85" s="3">
        <v>110</v>
      </c>
      <c r="K85" s="3">
        <v>0</v>
      </c>
      <c r="L85" s="3">
        <v>0</v>
      </c>
      <c r="M85" s="3">
        <v>20</v>
      </c>
      <c r="N85" s="3">
        <v>20</v>
      </c>
      <c r="O85" s="3">
        <v>0</v>
      </c>
      <c r="P85" s="3">
        <v>0</v>
      </c>
      <c r="Q85" s="3">
        <v>6</v>
      </c>
      <c r="R85" s="3">
        <v>120</v>
      </c>
      <c r="S85" s="3">
        <v>0.92</v>
      </c>
    </row>
    <row r="86" spans="1:19" hidden="1" x14ac:dyDescent="0.25">
      <c r="A86" s="2" t="s">
        <v>118</v>
      </c>
      <c r="B86" s="3" t="s">
        <v>133</v>
      </c>
      <c r="C86" s="2" t="s">
        <v>134</v>
      </c>
      <c r="D86" s="3">
        <v>47199587</v>
      </c>
      <c r="E86" s="2" t="s">
        <v>137</v>
      </c>
      <c r="F86" s="2" t="s">
        <v>36</v>
      </c>
      <c r="G86" s="2" t="s">
        <v>37</v>
      </c>
      <c r="H86" s="2" t="s">
        <v>25</v>
      </c>
      <c r="I86" s="3">
        <v>74</v>
      </c>
      <c r="J86" s="3">
        <v>74</v>
      </c>
      <c r="K86" s="3">
        <v>0</v>
      </c>
      <c r="L86" s="3">
        <v>0</v>
      </c>
      <c r="M86" s="3">
        <v>15</v>
      </c>
      <c r="N86" s="3">
        <v>15</v>
      </c>
      <c r="O86" s="3">
        <v>0</v>
      </c>
      <c r="P86" s="3">
        <v>0</v>
      </c>
      <c r="Q86" s="3">
        <v>6</v>
      </c>
      <c r="R86" s="3">
        <v>90</v>
      </c>
      <c r="S86" s="3">
        <v>0.82</v>
      </c>
    </row>
    <row r="87" spans="1:19" hidden="1" x14ac:dyDescent="0.25">
      <c r="A87" s="2" t="s">
        <v>118</v>
      </c>
      <c r="B87" s="3" t="s">
        <v>133</v>
      </c>
      <c r="C87" s="2" t="s">
        <v>134</v>
      </c>
      <c r="D87" s="3">
        <v>48357760</v>
      </c>
      <c r="E87" s="2" t="s">
        <v>145</v>
      </c>
      <c r="F87" s="2" t="s">
        <v>32</v>
      </c>
      <c r="G87" s="2" t="s">
        <v>32</v>
      </c>
      <c r="H87" s="2" t="s">
        <v>25</v>
      </c>
      <c r="I87" s="3">
        <v>103</v>
      </c>
      <c r="J87" s="3">
        <v>103</v>
      </c>
      <c r="K87" s="3">
        <v>0</v>
      </c>
      <c r="L87" s="3">
        <v>0</v>
      </c>
      <c r="M87" s="3">
        <v>22</v>
      </c>
      <c r="N87" s="3">
        <v>22</v>
      </c>
      <c r="O87" s="3">
        <v>0</v>
      </c>
      <c r="P87" s="3">
        <v>0</v>
      </c>
      <c r="Q87" s="3">
        <v>6</v>
      </c>
      <c r="R87" s="3">
        <v>132</v>
      </c>
      <c r="S87" s="3">
        <v>0.78</v>
      </c>
    </row>
    <row r="88" spans="1:19" hidden="1" x14ac:dyDescent="0.25">
      <c r="A88" s="2" t="s">
        <v>118</v>
      </c>
      <c r="B88" s="3" t="s">
        <v>133</v>
      </c>
      <c r="C88" s="2" t="s">
        <v>134</v>
      </c>
      <c r="D88" s="3">
        <v>10390398</v>
      </c>
      <c r="E88" s="2" t="s">
        <v>141</v>
      </c>
      <c r="F88" s="2" t="s">
        <v>32</v>
      </c>
      <c r="G88" s="2" t="s">
        <v>32</v>
      </c>
      <c r="H88" s="2" t="s">
        <v>25</v>
      </c>
      <c r="I88" s="3">
        <v>45</v>
      </c>
      <c r="J88" s="3">
        <v>45</v>
      </c>
      <c r="K88" s="3">
        <v>0</v>
      </c>
      <c r="L88" s="3">
        <v>0</v>
      </c>
      <c r="M88" s="3">
        <v>15</v>
      </c>
      <c r="N88" s="3">
        <v>15</v>
      </c>
      <c r="O88" s="3">
        <v>0</v>
      </c>
      <c r="P88" s="3">
        <v>0</v>
      </c>
      <c r="Q88" s="3">
        <v>6</v>
      </c>
      <c r="R88" s="3">
        <v>90</v>
      </c>
      <c r="S88" s="3">
        <v>0.5</v>
      </c>
    </row>
    <row r="89" spans="1:19" hidden="1" x14ac:dyDescent="0.25">
      <c r="A89" s="2" t="s">
        <v>118</v>
      </c>
      <c r="B89" s="3" t="s">
        <v>133</v>
      </c>
      <c r="C89" s="2" t="s">
        <v>134</v>
      </c>
      <c r="D89" s="3">
        <v>43261258</v>
      </c>
      <c r="E89" s="2" t="s">
        <v>138</v>
      </c>
      <c r="F89" s="2" t="s">
        <v>32</v>
      </c>
      <c r="G89" s="2" t="s">
        <v>32</v>
      </c>
      <c r="H89" s="2" t="s">
        <v>25</v>
      </c>
      <c r="I89" s="3">
        <v>183</v>
      </c>
      <c r="J89" s="3">
        <v>183</v>
      </c>
      <c r="K89" s="3">
        <v>0</v>
      </c>
      <c r="L89" s="3">
        <v>0</v>
      </c>
      <c r="M89" s="3">
        <v>14</v>
      </c>
      <c r="N89" s="3">
        <v>14</v>
      </c>
      <c r="O89" s="3">
        <v>0</v>
      </c>
      <c r="P89" s="3">
        <v>0</v>
      </c>
      <c r="Q89" s="3">
        <v>6</v>
      </c>
      <c r="R89" s="3">
        <v>84</v>
      </c>
      <c r="S89" s="3">
        <v>2.1800000000000002</v>
      </c>
    </row>
    <row r="90" spans="1:19" hidden="1" x14ac:dyDescent="0.25">
      <c r="A90" s="2" t="s">
        <v>118</v>
      </c>
      <c r="B90" s="3" t="s">
        <v>133</v>
      </c>
      <c r="C90" s="2" t="s">
        <v>134</v>
      </c>
      <c r="D90" s="3">
        <v>47474684</v>
      </c>
      <c r="E90" s="2" t="s">
        <v>143</v>
      </c>
      <c r="F90" s="2" t="s">
        <v>32</v>
      </c>
      <c r="G90" s="2" t="s">
        <v>32</v>
      </c>
      <c r="H90" s="2" t="s">
        <v>25</v>
      </c>
      <c r="I90" s="3">
        <v>135</v>
      </c>
      <c r="J90" s="3">
        <v>135</v>
      </c>
      <c r="K90" s="3">
        <v>0</v>
      </c>
      <c r="L90" s="3">
        <v>0</v>
      </c>
      <c r="M90" s="3">
        <v>24</v>
      </c>
      <c r="N90" s="3">
        <v>24</v>
      </c>
      <c r="O90" s="3">
        <v>0</v>
      </c>
      <c r="P90" s="3">
        <v>0</v>
      </c>
      <c r="Q90" s="3">
        <v>6</v>
      </c>
      <c r="R90" s="3">
        <v>144</v>
      </c>
      <c r="S90" s="3">
        <v>0.94</v>
      </c>
    </row>
    <row r="91" spans="1:19" hidden="1" x14ac:dyDescent="0.25">
      <c r="A91" s="2" t="s">
        <v>118</v>
      </c>
      <c r="B91" s="3" t="s">
        <v>133</v>
      </c>
      <c r="C91" s="2" t="s">
        <v>134</v>
      </c>
      <c r="D91" s="3">
        <v>44830691</v>
      </c>
      <c r="E91" s="2" t="s">
        <v>146</v>
      </c>
      <c r="F91" s="2" t="s">
        <v>29</v>
      </c>
      <c r="G91" s="2" t="s">
        <v>30</v>
      </c>
      <c r="H91" s="2" t="s">
        <v>24</v>
      </c>
      <c r="I91" s="3">
        <v>110</v>
      </c>
      <c r="J91" s="3">
        <v>110</v>
      </c>
      <c r="K91" s="3">
        <v>0</v>
      </c>
      <c r="L91" s="3">
        <v>0</v>
      </c>
      <c r="M91" s="3">
        <v>14</v>
      </c>
      <c r="N91" s="3">
        <v>14</v>
      </c>
      <c r="O91" s="3">
        <v>0</v>
      </c>
      <c r="P91" s="3">
        <v>0</v>
      </c>
      <c r="Q91" s="3">
        <v>6</v>
      </c>
      <c r="R91" s="3">
        <v>84</v>
      </c>
      <c r="S91" s="3">
        <v>1.31</v>
      </c>
    </row>
  </sheetData>
  <autoFilter ref="A7:S91">
    <filterColumn colId="5">
      <filters>
        <filter val="MEDICO"/>
      </filters>
    </filterColumn>
  </autoFilter>
  <mergeCells count="10">
    <mergeCell ref="M6:P6"/>
    <mergeCell ref="Q6:Q7"/>
    <mergeCell ref="R6:R7"/>
    <mergeCell ref="S6:S7"/>
    <mergeCell ref="A2:K2"/>
    <mergeCell ref="A3:K3"/>
    <mergeCell ref="A4:K4"/>
    <mergeCell ref="A6:C6"/>
    <mergeCell ref="D6:H6"/>
    <mergeCell ref="I6:L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2"/>
  <sheetViews>
    <sheetView workbookViewId="0">
      <selection activeCell="C93" sqref="C93"/>
    </sheetView>
  </sheetViews>
  <sheetFormatPr baseColWidth="10" defaultRowHeight="15" x14ac:dyDescent="0.25"/>
  <cols>
    <col min="1" max="1" width="16.140625" customWidth="1"/>
    <col min="3" max="3" width="36.85546875" customWidth="1"/>
    <col min="5" max="5" width="17.7109375" customWidth="1"/>
    <col min="6" max="6" width="13.5703125" customWidth="1"/>
    <col min="7" max="7" width="15.7109375" customWidth="1"/>
    <col min="8" max="8" width="11.42578125" style="25"/>
  </cols>
  <sheetData>
    <row r="1" spans="1:19" x14ac:dyDescent="0.25">
      <c r="A1" s="1"/>
      <c r="B1" s="1"/>
      <c r="C1" s="1"/>
      <c r="D1" s="1"/>
      <c r="E1" s="1"/>
      <c r="F1" s="1"/>
      <c r="G1" s="1"/>
      <c r="H1" s="9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199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94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1" t="s">
        <v>10</v>
      </c>
      <c r="B7" s="141" t="s">
        <v>11</v>
      </c>
      <c r="C7" s="141" t="s">
        <v>12</v>
      </c>
      <c r="D7" s="141" t="s">
        <v>13</v>
      </c>
      <c r="E7" s="141" t="s">
        <v>14</v>
      </c>
      <c r="F7" s="141" t="s">
        <v>15</v>
      </c>
      <c r="G7" s="141" t="s">
        <v>16</v>
      </c>
      <c r="H7" s="141" t="s">
        <v>17</v>
      </c>
      <c r="I7" s="141" t="s">
        <v>18</v>
      </c>
      <c r="J7" s="141" t="s">
        <v>19</v>
      </c>
      <c r="K7" s="141" t="s">
        <v>20</v>
      </c>
      <c r="L7" s="141" t="s">
        <v>21</v>
      </c>
      <c r="M7" s="141" t="s">
        <v>18</v>
      </c>
      <c r="N7" s="141" t="s">
        <v>19</v>
      </c>
      <c r="O7" s="141" t="s">
        <v>20</v>
      </c>
      <c r="P7" s="14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95" t="s">
        <v>31</v>
      </c>
      <c r="I8" s="3">
        <v>60</v>
      </c>
      <c r="J8" s="3">
        <v>48</v>
      </c>
      <c r="K8" s="3">
        <v>12</v>
      </c>
      <c r="L8" s="3">
        <v>0</v>
      </c>
      <c r="M8" s="3">
        <v>32</v>
      </c>
      <c r="N8" s="3">
        <v>20</v>
      </c>
      <c r="O8" s="3">
        <v>12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95" t="s">
        <v>25</v>
      </c>
      <c r="I9" s="3">
        <v>87</v>
      </c>
      <c r="J9" s="3">
        <v>36</v>
      </c>
      <c r="K9" s="3">
        <v>51</v>
      </c>
      <c r="L9" s="3">
        <v>0</v>
      </c>
      <c r="M9" s="3">
        <v>15</v>
      </c>
      <c r="N9" s="3">
        <v>8</v>
      </c>
      <c r="O9" s="3">
        <v>7</v>
      </c>
      <c r="P9" s="3">
        <v>0</v>
      </c>
      <c r="Q9" s="3">
        <v>6</v>
      </c>
      <c r="R9" s="3">
        <v>90</v>
      </c>
      <c r="S9" s="3">
        <v>0.97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95" t="s">
        <v>25</v>
      </c>
      <c r="I10" s="3">
        <v>129</v>
      </c>
      <c r="J10" s="3">
        <v>102</v>
      </c>
      <c r="K10" s="3">
        <v>27</v>
      </c>
      <c r="L10" s="3">
        <v>0</v>
      </c>
      <c r="M10" s="3">
        <v>21</v>
      </c>
      <c r="N10" s="3">
        <v>15</v>
      </c>
      <c r="O10" s="3">
        <v>6</v>
      </c>
      <c r="P10" s="3">
        <v>0</v>
      </c>
      <c r="Q10" s="3">
        <v>6</v>
      </c>
      <c r="R10" s="3">
        <v>126</v>
      </c>
      <c r="S10" s="3">
        <v>1.02</v>
      </c>
    </row>
    <row r="11" spans="1:19" x14ac:dyDescent="0.25">
      <c r="A11" s="2" t="s">
        <v>41</v>
      </c>
      <c r="B11" s="3" t="s">
        <v>43</v>
      </c>
      <c r="C11" s="2" t="s">
        <v>44</v>
      </c>
      <c r="D11" s="3">
        <v>70670116</v>
      </c>
      <c r="E11" s="2" t="s">
        <v>54</v>
      </c>
      <c r="F11" s="2" t="s">
        <v>22</v>
      </c>
      <c r="G11" s="2" t="s">
        <v>35</v>
      </c>
      <c r="H11" s="95" t="s">
        <v>24</v>
      </c>
      <c r="I11" s="3">
        <v>188</v>
      </c>
      <c r="J11" s="3">
        <v>104</v>
      </c>
      <c r="K11" s="3">
        <v>84</v>
      </c>
      <c r="L11" s="3">
        <v>0</v>
      </c>
      <c r="M11" s="3">
        <v>23</v>
      </c>
      <c r="N11" s="3">
        <v>14</v>
      </c>
      <c r="O11" s="3">
        <v>9</v>
      </c>
      <c r="P11" s="3">
        <v>0</v>
      </c>
      <c r="Q11" s="3">
        <v>6</v>
      </c>
      <c r="R11" s="3">
        <v>138</v>
      </c>
      <c r="S11" s="3">
        <v>1.36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>
        <v>44260048</v>
      </c>
      <c r="E12" s="2" t="s">
        <v>45</v>
      </c>
      <c r="F12" s="2" t="s">
        <v>26</v>
      </c>
      <c r="G12" s="2" t="s">
        <v>27</v>
      </c>
      <c r="H12" s="95" t="s">
        <v>24</v>
      </c>
      <c r="I12" s="3">
        <v>88</v>
      </c>
      <c r="J12" s="3">
        <v>84</v>
      </c>
      <c r="K12" s="3">
        <v>4</v>
      </c>
      <c r="L12" s="3">
        <v>0</v>
      </c>
      <c r="M12" s="3">
        <v>18</v>
      </c>
      <c r="N12" s="3">
        <v>17</v>
      </c>
      <c r="O12" s="3">
        <v>1</v>
      </c>
      <c r="P12" s="3">
        <v>0</v>
      </c>
      <c r="Q12" s="3">
        <v>6</v>
      </c>
      <c r="R12" s="3">
        <v>108</v>
      </c>
      <c r="S12" s="3">
        <v>0.81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47802021</v>
      </c>
      <c r="E13" s="2" t="s">
        <v>57</v>
      </c>
      <c r="F13" s="2" t="s">
        <v>26</v>
      </c>
      <c r="G13" s="2" t="s">
        <v>27</v>
      </c>
      <c r="H13" s="95" t="s">
        <v>24</v>
      </c>
      <c r="I13" s="3">
        <v>92</v>
      </c>
      <c r="J13" s="3">
        <v>54</v>
      </c>
      <c r="K13" s="3">
        <v>38</v>
      </c>
      <c r="L13" s="3">
        <v>0</v>
      </c>
      <c r="M13" s="3">
        <v>16</v>
      </c>
      <c r="N13" s="3">
        <v>8</v>
      </c>
      <c r="O13" s="3">
        <v>8</v>
      </c>
      <c r="P13" s="3">
        <v>0</v>
      </c>
      <c r="Q13" s="3">
        <v>6</v>
      </c>
      <c r="R13" s="3">
        <v>96</v>
      </c>
      <c r="S13" s="3">
        <v>0.96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22421343</v>
      </c>
      <c r="E14" s="2" t="s">
        <v>48</v>
      </c>
      <c r="F14" s="2" t="s">
        <v>26</v>
      </c>
      <c r="G14" s="2" t="s">
        <v>27</v>
      </c>
      <c r="H14" s="95" t="s">
        <v>25</v>
      </c>
      <c r="I14" s="3">
        <v>77</v>
      </c>
      <c r="J14" s="3">
        <v>36</v>
      </c>
      <c r="K14" s="3">
        <v>41</v>
      </c>
      <c r="L14" s="3">
        <v>0</v>
      </c>
      <c r="M14" s="3">
        <v>16</v>
      </c>
      <c r="N14" s="3">
        <v>8</v>
      </c>
      <c r="O14" s="3">
        <v>8</v>
      </c>
      <c r="P14" s="3">
        <v>0</v>
      </c>
      <c r="Q14" s="3">
        <v>6</v>
      </c>
      <c r="R14" s="3">
        <v>96</v>
      </c>
      <c r="S14" s="3">
        <v>0.8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75364611</v>
      </c>
      <c r="E15" s="2" t="s">
        <v>56</v>
      </c>
      <c r="F15" s="2" t="s">
        <v>36</v>
      </c>
      <c r="G15" s="2" t="s">
        <v>37</v>
      </c>
      <c r="H15" s="95" t="s">
        <v>24</v>
      </c>
      <c r="I15" s="3">
        <v>94</v>
      </c>
      <c r="J15" s="3">
        <v>71</v>
      </c>
      <c r="K15" s="3">
        <v>23</v>
      </c>
      <c r="L15" s="3">
        <v>0</v>
      </c>
      <c r="M15" s="3">
        <v>20</v>
      </c>
      <c r="N15" s="3">
        <v>14</v>
      </c>
      <c r="O15" s="3">
        <v>6</v>
      </c>
      <c r="P15" s="3">
        <v>0</v>
      </c>
      <c r="Q15" s="3">
        <v>6</v>
      </c>
      <c r="R15" s="3">
        <v>120</v>
      </c>
      <c r="S15" s="3">
        <v>0.78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40370317</v>
      </c>
      <c r="E16" s="2" t="s">
        <v>59</v>
      </c>
      <c r="F16" s="2" t="s">
        <v>32</v>
      </c>
      <c r="G16" s="2" t="s">
        <v>32</v>
      </c>
      <c r="H16" s="95" t="s">
        <v>24</v>
      </c>
      <c r="I16" s="3">
        <v>91</v>
      </c>
      <c r="J16" s="3">
        <v>25</v>
      </c>
      <c r="K16" s="3">
        <v>66</v>
      </c>
      <c r="L16" s="3">
        <v>0</v>
      </c>
      <c r="M16" s="3">
        <v>19</v>
      </c>
      <c r="N16" s="3">
        <v>6</v>
      </c>
      <c r="O16" s="3">
        <v>13</v>
      </c>
      <c r="P16" s="3">
        <v>0</v>
      </c>
      <c r="Q16" s="3">
        <v>6</v>
      </c>
      <c r="R16" s="3">
        <v>114</v>
      </c>
      <c r="S16" s="3">
        <v>0.8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46975691</v>
      </c>
      <c r="E17" s="2" t="s">
        <v>50</v>
      </c>
      <c r="F17" s="2" t="s">
        <v>32</v>
      </c>
      <c r="G17" s="2" t="s">
        <v>32</v>
      </c>
      <c r="H17" s="95" t="s">
        <v>25</v>
      </c>
      <c r="I17" s="3">
        <v>124</v>
      </c>
      <c r="J17" s="3">
        <v>53</v>
      </c>
      <c r="K17" s="3">
        <v>71</v>
      </c>
      <c r="L17" s="3">
        <v>0</v>
      </c>
      <c r="M17" s="3">
        <v>18</v>
      </c>
      <c r="N17" s="3">
        <v>7</v>
      </c>
      <c r="O17" s="3">
        <v>11</v>
      </c>
      <c r="P17" s="3">
        <v>0</v>
      </c>
      <c r="Q17" s="3">
        <v>6</v>
      </c>
      <c r="R17" s="3">
        <v>108</v>
      </c>
      <c r="S17" s="3">
        <v>1.1499999999999999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46942137</v>
      </c>
      <c r="E18" s="2" t="s">
        <v>51</v>
      </c>
      <c r="F18" s="2" t="s">
        <v>32</v>
      </c>
      <c r="G18" s="2" t="s">
        <v>32</v>
      </c>
      <c r="H18" s="95" t="s">
        <v>25</v>
      </c>
      <c r="I18" s="3">
        <v>84</v>
      </c>
      <c r="J18" s="3">
        <v>77</v>
      </c>
      <c r="K18" s="3">
        <v>7</v>
      </c>
      <c r="L18" s="3">
        <v>0</v>
      </c>
      <c r="M18" s="3">
        <v>17</v>
      </c>
      <c r="N18" s="3">
        <v>16</v>
      </c>
      <c r="O18" s="3">
        <v>1</v>
      </c>
      <c r="P18" s="3">
        <v>0</v>
      </c>
      <c r="Q18" s="3">
        <v>6</v>
      </c>
      <c r="R18" s="3">
        <v>102</v>
      </c>
      <c r="S18" s="3">
        <v>0.82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46336215</v>
      </c>
      <c r="E19" s="2" t="s">
        <v>52</v>
      </c>
      <c r="F19" s="2" t="s">
        <v>32</v>
      </c>
      <c r="G19" s="2" t="s">
        <v>32</v>
      </c>
      <c r="H19" s="95" t="s">
        <v>25</v>
      </c>
      <c r="I19" s="3">
        <v>110</v>
      </c>
      <c r="J19" s="3">
        <v>73</v>
      </c>
      <c r="K19" s="3">
        <v>37</v>
      </c>
      <c r="L19" s="3">
        <v>0</v>
      </c>
      <c r="M19" s="3">
        <v>17</v>
      </c>
      <c r="N19" s="3">
        <v>11</v>
      </c>
      <c r="O19" s="3">
        <v>6</v>
      </c>
      <c r="P19" s="3">
        <v>0</v>
      </c>
      <c r="Q19" s="3">
        <v>6</v>
      </c>
      <c r="R19" s="3">
        <v>102</v>
      </c>
      <c r="S19" s="3">
        <v>1.08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41382188</v>
      </c>
      <c r="E20" s="2" t="s">
        <v>58</v>
      </c>
      <c r="F20" s="2" t="s">
        <v>32</v>
      </c>
      <c r="G20" s="2" t="s">
        <v>32</v>
      </c>
      <c r="H20" s="95" t="s">
        <v>24</v>
      </c>
      <c r="I20" s="3">
        <v>70</v>
      </c>
      <c r="J20" s="3">
        <v>24</v>
      </c>
      <c r="K20" s="3">
        <v>46</v>
      </c>
      <c r="L20" s="3">
        <v>0</v>
      </c>
      <c r="M20" s="3">
        <v>14</v>
      </c>
      <c r="N20" s="3">
        <v>5</v>
      </c>
      <c r="O20" s="3">
        <v>9</v>
      </c>
      <c r="P20" s="3">
        <v>0</v>
      </c>
      <c r="Q20" s="3">
        <v>6</v>
      </c>
      <c r="R20" s="3">
        <v>84</v>
      </c>
      <c r="S20" s="3">
        <v>0.83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45974435</v>
      </c>
      <c r="E21" s="2" t="s">
        <v>55</v>
      </c>
      <c r="F21" s="2" t="s">
        <v>32</v>
      </c>
      <c r="G21" s="2" t="s">
        <v>42</v>
      </c>
      <c r="H21" s="95" t="s">
        <v>40</v>
      </c>
      <c r="I21" s="3">
        <v>49</v>
      </c>
      <c r="J21" s="3">
        <v>19</v>
      </c>
      <c r="K21" s="3">
        <v>30</v>
      </c>
      <c r="L21" s="3">
        <v>0</v>
      </c>
      <c r="M21" s="3">
        <v>8</v>
      </c>
      <c r="N21" s="3">
        <v>4</v>
      </c>
      <c r="O21" s="3">
        <v>4</v>
      </c>
      <c r="P21" s="3">
        <v>0</v>
      </c>
      <c r="Q21" s="3">
        <v>6</v>
      </c>
      <c r="R21" s="3">
        <v>48</v>
      </c>
      <c r="S21" s="3">
        <v>1.02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72261320</v>
      </c>
      <c r="E22" s="2" t="s">
        <v>53</v>
      </c>
      <c r="F22" s="2" t="s">
        <v>29</v>
      </c>
      <c r="G22" s="2" t="s">
        <v>30</v>
      </c>
      <c r="H22" s="95" t="s">
        <v>24</v>
      </c>
      <c r="I22" s="3">
        <v>100</v>
      </c>
      <c r="J22" s="3">
        <v>79</v>
      </c>
      <c r="K22" s="3">
        <v>21</v>
      </c>
      <c r="L22" s="3">
        <v>0</v>
      </c>
      <c r="M22" s="3">
        <v>22</v>
      </c>
      <c r="N22" s="3">
        <v>18</v>
      </c>
      <c r="O22" s="3">
        <v>4</v>
      </c>
      <c r="P22" s="3">
        <v>0</v>
      </c>
      <c r="Q22" s="3">
        <v>6</v>
      </c>
      <c r="R22" s="3">
        <v>132</v>
      </c>
      <c r="S22" s="3">
        <v>0.76</v>
      </c>
    </row>
    <row r="23" spans="1:19" hidden="1" x14ac:dyDescent="0.25">
      <c r="A23" s="2" t="s">
        <v>60</v>
      </c>
      <c r="B23" s="3" t="s">
        <v>65</v>
      </c>
      <c r="C23" s="2" t="s">
        <v>66</v>
      </c>
      <c r="D23" s="3">
        <v>46541716</v>
      </c>
      <c r="E23" s="2" t="s">
        <v>68</v>
      </c>
      <c r="F23" s="2" t="s">
        <v>33</v>
      </c>
      <c r="G23" s="2" t="s">
        <v>34</v>
      </c>
      <c r="H23" s="95" t="s">
        <v>31</v>
      </c>
      <c r="I23" s="3">
        <v>14</v>
      </c>
      <c r="J23" s="3">
        <v>14</v>
      </c>
      <c r="K23" s="3">
        <v>0</v>
      </c>
      <c r="L23" s="3">
        <v>0</v>
      </c>
      <c r="M23" s="3">
        <v>3</v>
      </c>
      <c r="N23" s="3">
        <v>3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hidden="1" x14ac:dyDescent="0.25">
      <c r="A24" s="2" t="s">
        <v>60</v>
      </c>
      <c r="B24" s="3" t="s">
        <v>65</v>
      </c>
      <c r="C24" s="2" t="s">
        <v>66</v>
      </c>
      <c r="D24" s="3">
        <v>43585691</v>
      </c>
      <c r="E24" s="2" t="s">
        <v>64</v>
      </c>
      <c r="F24" s="2" t="s">
        <v>33</v>
      </c>
      <c r="G24" s="2" t="s">
        <v>208</v>
      </c>
      <c r="H24" s="95" t="s">
        <v>25</v>
      </c>
      <c r="I24" s="3">
        <v>90</v>
      </c>
      <c r="J24" s="3">
        <v>48</v>
      </c>
      <c r="K24" s="3">
        <v>42</v>
      </c>
      <c r="L24" s="3">
        <v>0</v>
      </c>
      <c r="M24" s="3">
        <v>22</v>
      </c>
      <c r="N24" s="3">
        <v>13</v>
      </c>
      <c r="O24" s="3">
        <v>9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2" t="s">
        <v>60</v>
      </c>
      <c r="B25" s="3" t="s">
        <v>65</v>
      </c>
      <c r="C25" s="2" t="s">
        <v>66</v>
      </c>
      <c r="D25" s="3" t="s">
        <v>195</v>
      </c>
      <c r="E25" s="2" t="s">
        <v>196</v>
      </c>
      <c r="F25" s="2" t="s">
        <v>22</v>
      </c>
      <c r="G25" s="2" t="s">
        <v>23</v>
      </c>
      <c r="H25" s="95" t="s">
        <v>31</v>
      </c>
      <c r="I25" s="3">
        <v>12</v>
      </c>
      <c r="J25" s="3">
        <v>4</v>
      </c>
      <c r="K25" s="3">
        <v>8</v>
      </c>
      <c r="L25" s="3">
        <v>0</v>
      </c>
      <c r="M25" s="3">
        <v>6</v>
      </c>
      <c r="N25" s="3">
        <v>4</v>
      </c>
      <c r="O25" s="3">
        <v>2</v>
      </c>
      <c r="P25" s="3">
        <v>0</v>
      </c>
      <c r="Q25" s="3">
        <v>6</v>
      </c>
      <c r="R25" s="3">
        <v>36</v>
      </c>
      <c r="S25" s="3">
        <v>0.33</v>
      </c>
    </row>
    <row r="26" spans="1:19" x14ac:dyDescent="0.25">
      <c r="A26" s="2" t="s">
        <v>60</v>
      </c>
      <c r="B26" s="3" t="s">
        <v>65</v>
      </c>
      <c r="C26" s="2" t="s">
        <v>66</v>
      </c>
      <c r="D26" s="3" t="s">
        <v>71</v>
      </c>
      <c r="E26" s="2" t="s">
        <v>72</v>
      </c>
      <c r="F26" s="2" t="s">
        <v>22</v>
      </c>
      <c r="G26" s="2" t="s">
        <v>23</v>
      </c>
      <c r="H26" s="95" t="s">
        <v>40</v>
      </c>
      <c r="I26" s="3">
        <v>50</v>
      </c>
      <c r="J26" s="3">
        <v>46</v>
      </c>
      <c r="K26" s="3">
        <v>4</v>
      </c>
      <c r="L26" s="3">
        <v>0</v>
      </c>
      <c r="M26" s="3">
        <v>10</v>
      </c>
      <c r="N26" s="3">
        <v>9</v>
      </c>
      <c r="O26" s="3">
        <v>1</v>
      </c>
      <c r="P26" s="3">
        <v>0</v>
      </c>
      <c r="Q26" s="3">
        <v>6</v>
      </c>
      <c r="R26" s="3">
        <v>60</v>
      </c>
      <c r="S26" s="3">
        <v>0.83</v>
      </c>
    </row>
    <row r="27" spans="1:19" x14ac:dyDescent="0.25">
      <c r="A27" s="2" t="s">
        <v>60</v>
      </c>
      <c r="B27" s="3" t="s">
        <v>65</v>
      </c>
      <c r="C27" s="2" t="s">
        <v>66</v>
      </c>
      <c r="D27" s="3">
        <v>45538877</v>
      </c>
      <c r="E27" s="2" t="s">
        <v>63</v>
      </c>
      <c r="F27" s="2" t="s">
        <v>22</v>
      </c>
      <c r="G27" s="2" t="s">
        <v>23</v>
      </c>
      <c r="H27" s="95" t="s">
        <v>25</v>
      </c>
      <c r="I27" s="3">
        <v>109</v>
      </c>
      <c r="J27" s="3">
        <v>80</v>
      </c>
      <c r="K27" s="3">
        <v>29</v>
      </c>
      <c r="L27" s="3">
        <v>0</v>
      </c>
      <c r="M27" s="3">
        <v>17</v>
      </c>
      <c r="N27" s="3">
        <v>12</v>
      </c>
      <c r="O27" s="3">
        <v>5</v>
      </c>
      <c r="P27" s="3">
        <v>0</v>
      </c>
      <c r="Q27" s="3">
        <v>6</v>
      </c>
      <c r="R27" s="3">
        <v>102</v>
      </c>
      <c r="S27" s="3">
        <v>1.07</v>
      </c>
    </row>
    <row r="28" spans="1:19" x14ac:dyDescent="0.25">
      <c r="A28" s="2" t="s">
        <v>60</v>
      </c>
      <c r="B28" s="3" t="s">
        <v>65</v>
      </c>
      <c r="C28" s="2" t="s">
        <v>66</v>
      </c>
      <c r="D28" s="3">
        <v>10130128</v>
      </c>
      <c r="E28" s="2" t="s">
        <v>73</v>
      </c>
      <c r="F28" s="2" t="s">
        <v>22</v>
      </c>
      <c r="G28" s="2" t="s">
        <v>23</v>
      </c>
      <c r="H28" s="95" t="s">
        <v>25</v>
      </c>
      <c r="I28" s="3">
        <v>172</v>
      </c>
      <c r="J28" s="3">
        <v>123</v>
      </c>
      <c r="K28" s="3">
        <v>49</v>
      </c>
      <c r="L28" s="3">
        <v>0</v>
      </c>
      <c r="M28" s="3">
        <v>21</v>
      </c>
      <c r="N28" s="3">
        <v>14</v>
      </c>
      <c r="O28" s="3">
        <v>7</v>
      </c>
      <c r="P28" s="3">
        <v>0</v>
      </c>
      <c r="Q28" s="3">
        <v>6</v>
      </c>
      <c r="R28" s="3">
        <v>126</v>
      </c>
      <c r="S28" s="3">
        <v>1.37</v>
      </c>
    </row>
    <row r="29" spans="1:19" hidden="1" x14ac:dyDescent="0.25">
      <c r="A29" s="2" t="s">
        <v>60</v>
      </c>
      <c r="B29" s="3" t="s">
        <v>65</v>
      </c>
      <c r="C29" s="2" t="s">
        <v>66</v>
      </c>
      <c r="D29" s="3">
        <v>44811692</v>
      </c>
      <c r="E29" s="2" t="s">
        <v>82</v>
      </c>
      <c r="F29" s="2" t="s">
        <v>61</v>
      </c>
      <c r="G29" s="2" t="s">
        <v>62</v>
      </c>
      <c r="H29" s="95" t="s">
        <v>25</v>
      </c>
      <c r="I29" s="3">
        <v>50</v>
      </c>
      <c r="J29" s="3">
        <v>50</v>
      </c>
      <c r="K29" s="3">
        <v>0</v>
      </c>
      <c r="L29" s="3">
        <v>0</v>
      </c>
      <c r="M29" s="3">
        <v>12</v>
      </c>
      <c r="N29" s="3">
        <v>12</v>
      </c>
      <c r="O29" s="3">
        <v>0</v>
      </c>
      <c r="P29" s="3">
        <v>0</v>
      </c>
      <c r="Q29" s="3">
        <v>6</v>
      </c>
      <c r="R29" s="3">
        <v>72</v>
      </c>
      <c r="S29" s="3">
        <v>0.69</v>
      </c>
    </row>
    <row r="30" spans="1:19" hidden="1" x14ac:dyDescent="0.25">
      <c r="A30" s="2" t="s">
        <v>60</v>
      </c>
      <c r="B30" s="3" t="s">
        <v>65</v>
      </c>
      <c r="C30" s="2" t="s">
        <v>66</v>
      </c>
      <c r="D30" s="3">
        <v>40470338</v>
      </c>
      <c r="E30" s="2" t="s">
        <v>69</v>
      </c>
      <c r="F30" s="2" t="s">
        <v>26</v>
      </c>
      <c r="G30" s="2" t="s">
        <v>27</v>
      </c>
      <c r="H30" s="95" t="s">
        <v>25</v>
      </c>
      <c r="I30" s="3">
        <v>93</v>
      </c>
      <c r="J30" s="3">
        <v>77</v>
      </c>
      <c r="K30" s="3">
        <v>16</v>
      </c>
      <c r="L30" s="3">
        <v>0</v>
      </c>
      <c r="M30" s="3">
        <v>14</v>
      </c>
      <c r="N30" s="3">
        <v>11</v>
      </c>
      <c r="O30" s="3">
        <v>3</v>
      </c>
      <c r="P30" s="3">
        <v>0</v>
      </c>
      <c r="Q30" s="3">
        <v>6</v>
      </c>
      <c r="R30" s="3">
        <v>84</v>
      </c>
      <c r="S30" s="3">
        <v>1.1100000000000001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33430654</v>
      </c>
      <c r="E31" s="2" t="s">
        <v>81</v>
      </c>
      <c r="F31" s="2" t="s">
        <v>26</v>
      </c>
      <c r="G31" s="2" t="s">
        <v>27</v>
      </c>
      <c r="H31" s="95" t="s">
        <v>25</v>
      </c>
      <c r="I31" s="3">
        <v>64</v>
      </c>
      <c r="J31" s="3">
        <v>24</v>
      </c>
      <c r="K31" s="3">
        <v>40</v>
      </c>
      <c r="L31" s="3">
        <v>0</v>
      </c>
      <c r="M31" s="3">
        <v>13</v>
      </c>
      <c r="N31" s="3">
        <v>5</v>
      </c>
      <c r="O31" s="3">
        <v>8</v>
      </c>
      <c r="P31" s="3">
        <v>0</v>
      </c>
      <c r="Q31" s="3">
        <v>6</v>
      </c>
      <c r="R31" s="3">
        <v>78</v>
      </c>
      <c r="S31" s="3">
        <v>0.82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25715476</v>
      </c>
      <c r="E32" s="2" t="s">
        <v>67</v>
      </c>
      <c r="F32" s="2" t="s">
        <v>36</v>
      </c>
      <c r="G32" s="2" t="s">
        <v>37</v>
      </c>
      <c r="H32" s="95" t="s">
        <v>25</v>
      </c>
      <c r="I32" s="3">
        <v>81</v>
      </c>
      <c r="J32" s="3">
        <v>55</v>
      </c>
      <c r="K32" s="3">
        <v>26</v>
      </c>
      <c r="L32" s="3">
        <v>0</v>
      </c>
      <c r="M32" s="3">
        <v>14</v>
      </c>
      <c r="N32" s="3">
        <v>9</v>
      </c>
      <c r="O32" s="3">
        <v>5</v>
      </c>
      <c r="P32" s="3">
        <v>0</v>
      </c>
      <c r="Q32" s="3">
        <v>6</v>
      </c>
      <c r="R32" s="3">
        <v>84</v>
      </c>
      <c r="S32" s="3">
        <v>0.96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42703850</v>
      </c>
      <c r="E33" s="2" t="s">
        <v>79</v>
      </c>
      <c r="F33" s="2" t="s">
        <v>32</v>
      </c>
      <c r="G33" s="2" t="s">
        <v>32</v>
      </c>
      <c r="H33" s="95" t="s">
        <v>25</v>
      </c>
      <c r="I33" s="3">
        <v>96</v>
      </c>
      <c r="J33" s="3">
        <v>57</v>
      </c>
      <c r="K33" s="3">
        <v>39</v>
      </c>
      <c r="L33" s="3">
        <v>0</v>
      </c>
      <c r="M33" s="3">
        <v>21</v>
      </c>
      <c r="N33" s="3">
        <v>12</v>
      </c>
      <c r="O33" s="3">
        <v>9</v>
      </c>
      <c r="P33" s="3">
        <v>0</v>
      </c>
      <c r="Q33" s="3">
        <v>6</v>
      </c>
      <c r="R33" s="3">
        <v>126</v>
      </c>
      <c r="S33" s="3">
        <v>0.76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25738336</v>
      </c>
      <c r="E34" s="2" t="s">
        <v>70</v>
      </c>
      <c r="F34" s="2" t="s">
        <v>32</v>
      </c>
      <c r="G34" s="2" t="s">
        <v>32</v>
      </c>
      <c r="H34" s="95" t="s">
        <v>25</v>
      </c>
      <c r="I34" s="3">
        <v>128</v>
      </c>
      <c r="J34" s="3">
        <v>95</v>
      </c>
      <c r="K34" s="3">
        <v>33</v>
      </c>
      <c r="L34" s="3">
        <v>0</v>
      </c>
      <c r="M34" s="3">
        <v>19</v>
      </c>
      <c r="N34" s="3">
        <v>14</v>
      </c>
      <c r="O34" s="3">
        <v>5</v>
      </c>
      <c r="P34" s="3">
        <v>0</v>
      </c>
      <c r="Q34" s="3">
        <v>6</v>
      </c>
      <c r="R34" s="3">
        <v>114</v>
      </c>
      <c r="S34" s="3">
        <v>1.1200000000000001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42159980</v>
      </c>
      <c r="E35" s="2" t="s">
        <v>75</v>
      </c>
      <c r="F35" s="2" t="s">
        <v>32</v>
      </c>
      <c r="G35" s="2" t="s">
        <v>32</v>
      </c>
      <c r="H35" s="95" t="s">
        <v>40</v>
      </c>
      <c r="I35" s="3">
        <v>46</v>
      </c>
      <c r="J35" s="3">
        <v>46</v>
      </c>
      <c r="K35" s="3">
        <v>0</v>
      </c>
      <c r="L35" s="3">
        <v>0</v>
      </c>
      <c r="M35" s="3">
        <v>11</v>
      </c>
      <c r="N35" s="3">
        <v>11</v>
      </c>
      <c r="O35" s="3">
        <v>0</v>
      </c>
      <c r="P35" s="3">
        <v>0</v>
      </c>
      <c r="Q35" s="3">
        <v>6</v>
      </c>
      <c r="R35" s="3">
        <v>66</v>
      </c>
      <c r="S35" s="3">
        <v>0.7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48081311</v>
      </c>
      <c r="E36" s="2" t="s">
        <v>76</v>
      </c>
      <c r="F36" s="2" t="s">
        <v>32</v>
      </c>
      <c r="G36" s="2" t="s">
        <v>32</v>
      </c>
      <c r="H36" s="95" t="s">
        <v>25</v>
      </c>
      <c r="I36" s="3">
        <v>5</v>
      </c>
      <c r="J36" s="3">
        <v>5</v>
      </c>
      <c r="K36" s="3">
        <v>0</v>
      </c>
      <c r="L36" s="3">
        <v>0</v>
      </c>
      <c r="M36" s="3">
        <v>3</v>
      </c>
      <c r="N36" s="3">
        <v>3</v>
      </c>
      <c r="O36" s="3">
        <v>0</v>
      </c>
      <c r="P36" s="3">
        <v>0</v>
      </c>
      <c r="Q36" s="3">
        <v>6</v>
      </c>
      <c r="R36" s="3">
        <v>18</v>
      </c>
      <c r="S36" s="3">
        <v>0.28000000000000003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25753587</v>
      </c>
      <c r="E37" s="2" t="s">
        <v>74</v>
      </c>
      <c r="F37" s="2" t="s">
        <v>32</v>
      </c>
      <c r="G37" s="2" t="s">
        <v>32</v>
      </c>
      <c r="H37" s="95" t="s">
        <v>40</v>
      </c>
      <c r="I37" s="3">
        <v>35</v>
      </c>
      <c r="J37" s="3">
        <v>35</v>
      </c>
      <c r="K37" s="3">
        <v>0</v>
      </c>
      <c r="L37" s="3">
        <v>0</v>
      </c>
      <c r="M37" s="3">
        <v>8</v>
      </c>
      <c r="N37" s="3">
        <v>8</v>
      </c>
      <c r="O37" s="3">
        <v>0</v>
      </c>
      <c r="P37" s="3">
        <v>0</v>
      </c>
      <c r="Q37" s="3">
        <v>6</v>
      </c>
      <c r="R37" s="3">
        <v>48</v>
      </c>
      <c r="S37" s="3">
        <v>0.73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44076641</v>
      </c>
      <c r="E38" s="2" t="s">
        <v>78</v>
      </c>
      <c r="F38" s="2" t="s">
        <v>32</v>
      </c>
      <c r="G38" s="2" t="s">
        <v>32</v>
      </c>
      <c r="H38" s="95" t="s">
        <v>25</v>
      </c>
      <c r="I38" s="3">
        <v>105</v>
      </c>
      <c r="J38" s="3">
        <v>73</v>
      </c>
      <c r="K38" s="3">
        <v>32</v>
      </c>
      <c r="L38" s="3">
        <v>0</v>
      </c>
      <c r="M38" s="3">
        <v>21</v>
      </c>
      <c r="N38" s="3">
        <v>14</v>
      </c>
      <c r="O38" s="3">
        <v>7</v>
      </c>
      <c r="P38" s="3">
        <v>0</v>
      </c>
      <c r="Q38" s="3">
        <v>6</v>
      </c>
      <c r="R38" s="3">
        <v>126</v>
      </c>
      <c r="S38" s="3">
        <v>0.83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 t="s">
        <v>197</v>
      </c>
      <c r="E39" s="2" t="s">
        <v>198</v>
      </c>
      <c r="F39" s="2" t="s">
        <v>32</v>
      </c>
      <c r="G39" s="2" t="s">
        <v>32</v>
      </c>
      <c r="H39" s="95" t="s">
        <v>25</v>
      </c>
      <c r="I39" s="3">
        <v>70</v>
      </c>
      <c r="J39" s="3">
        <v>40</v>
      </c>
      <c r="K39" s="3">
        <v>30</v>
      </c>
      <c r="L39" s="3">
        <v>0</v>
      </c>
      <c r="M39" s="3">
        <v>15</v>
      </c>
      <c r="N39" s="3">
        <v>9</v>
      </c>
      <c r="O39" s="3">
        <v>6</v>
      </c>
      <c r="P39" s="3">
        <v>0</v>
      </c>
      <c r="Q39" s="3">
        <v>6</v>
      </c>
      <c r="R39" s="3">
        <v>90</v>
      </c>
      <c r="S39" s="3">
        <v>0.78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>
        <v>42318175</v>
      </c>
      <c r="E40" s="2" t="s">
        <v>77</v>
      </c>
      <c r="F40" s="2" t="s">
        <v>32</v>
      </c>
      <c r="G40" s="2" t="s">
        <v>32</v>
      </c>
      <c r="H40" s="95" t="s">
        <v>40</v>
      </c>
      <c r="I40" s="3">
        <v>61</v>
      </c>
      <c r="J40" s="3">
        <v>39</v>
      </c>
      <c r="K40" s="3">
        <v>22</v>
      </c>
      <c r="L40" s="3">
        <v>0</v>
      </c>
      <c r="M40" s="3">
        <v>11</v>
      </c>
      <c r="N40" s="3">
        <v>7</v>
      </c>
      <c r="O40" s="3">
        <v>4</v>
      </c>
      <c r="P40" s="3">
        <v>0</v>
      </c>
      <c r="Q40" s="3">
        <v>6</v>
      </c>
      <c r="R40" s="3">
        <v>66</v>
      </c>
      <c r="S40" s="3">
        <v>0.92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>
        <v>43837836</v>
      </c>
      <c r="E41" s="2" t="s">
        <v>80</v>
      </c>
      <c r="F41" s="2" t="s">
        <v>29</v>
      </c>
      <c r="G41" s="2" t="s">
        <v>30</v>
      </c>
      <c r="H41" s="95" t="s">
        <v>25</v>
      </c>
      <c r="I41" s="3">
        <v>71</v>
      </c>
      <c r="J41" s="3">
        <v>47</v>
      </c>
      <c r="K41" s="3">
        <v>24</v>
      </c>
      <c r="L41" s="3">
        <v>0</v>
      </c>
      <c r="M41" s="3">
        <v>15</v>
      </c>
      <c r="N41" s="3">
        <v>11</v>
      </c>
      <c r="O41" s="3">
        <v>4</v>
      </c>
      <c r="P41" s="3">
        <v>0</v>
      </c>
      <c r="Q41" s="3">
        <v>6</v>
      </c>
      <c r="R41" s="3">
        <v>90</v>
      </c>
      <c r="S41" s="3">
        <v>0.79</v>
      </c>
    </row>
    <row r="42" spans="1:19" x14ac:dyDescent="0.25">
      <c r="A42" s="2" t="s">
        <v>60</v>
      </c>
      <c r="B42" s="3" t="s">
        <v>83</v>
      </c>
      <c r="C42" s="2" t="s">
        <v>84</v>
      </c>
      <c r="D42" s="3" t="s">
        <v>90</v>
      </c>
      <c r="E42" s="2" t="s">
        <v>91</v>
      </c>
      <c r="F42" s="2" t="s">
        <v>22</v>
      </c>
      <c r="G42" s="2" t="s">
        <v>23</v>
      </c>
      <c r="H42" s="95" t="s">
        <v>25</v>
      </c>
      <c r="I42" s="3">
        <v>133</v>
      </c>
      <c r="J42" s="3">
        <v>82</v>
      </c>
      <c r="K42" s="3">
        <v>51</v>
      </c>
      <c r="L42" s="3">
        <v>0</v>
      </c>
      <c r="M42" s="3">
        <v>22</v>
      </c>
      <c r="N42" s="3">
        <v>14</v>
      </c>
      <c r="O42" s="3">
        <v>8</v>
      </c>
      <c r="P42" s="3">
        <v>0</v>
      </c>
      <c r="Q42" s="3">
        <v>6</v>
      </c>
      <c r="R42" s="3">
        <v>132</v>
      </c>
      <c r="S42" s="3">
        <v>1.01</v>
      </c>
    </row>
    <row r="43" spans="1:19" x14ac:dyDescent="0.25">
      <c r="A43" s="2" t="s">
        <v>60</v>
      </c>
      <c r="B43" s="3" t="s">
        <v>83</v>
      </c>
      <c r="C43" s="2" t="s">
        <v>84</v>
      </c>
      <c r="D43" s="3">
        <v>45631540</v>
      </c>
      <c r="E43" s="2" t="s">
        <v>89</v>
      </c>
      <c r="F43" s="2" t="s">
        <v>22</v>
      </c>
      <c r="G43" s="2" t="s">
        <v>35</v>
      </c>
      <c r="H43" s="95" t="s">
        <v>25</v>
      </c>
      <c r="I43" s="3">
        <v>141</v>
      </c>
      <c r="J43" s="3">
        <v>83</v>
      </c>
      <c r="K43" s="3">
        <v>58</v>
      </c>
      <c r="L43" s="3">
        <v>0</v>
      </c>
      <c r="M43" s="3">
        <v>20</v>
      </c>
      <c r="N43" s="3">
        <v>11</v>
      </c>
      <c r="O43" s="3">
        <v>9</v>
      </c>
      <c r="P43" s="3">
        <v>0</v>
      </c>
      <c r="Q43" s="3">
        <v>6</v>
      </c>
      <c r="R43" s="3">
        <v>120</v>
      </c>
      <c r="S43" s="3">
        <v>1.18</v>
      </c>
    </row>
    <row r="44" spans="1:19" x14ac:dyDescent="0.25">
      <c r="A44" s="2" t="s">
        <v>60</v>
      </c>
      <c r="B44" s="3" t="s">
        <v>83</v>
      </c>
      <c r="C44" s="2" t="s">
        <v>84</v>
      </c>
      <c r="D44" s="3">
        <v>43924652</v>
      </c>
      <c r="E44" s="2" t="s">
        <v>104</v>
      </c>
      <c r="F44" s="2" t="s">
        <v>22</v>
      </c>
      <c r="G44" s="2" t="s">
        <v>28</v>
      </c>
      <c r="H44" s="95" t="s">
        <v>25</v>
      </c>
      <c r="I44" s="3">
        <v>138</v>
      </c>
      <c r="J44" s="3">
        <v>111</v>
      </c>
      <c r="K44" s="3">
        <v>27</v>
      </c>
      <c r="L44" s="3">
        <v>0</v>
      </c>
      <c r="M44" s="3">
        <v>22</v>
      </c>
      <c r="N44" s="3">
        <v>18</v>
      </c>
      <c r="O44" s="3">
        <v>4</v>
      </c>
      <c r="P44" s="3">
        <v>0</v>
      </c>
      <c r="Q44" s="3">
        <v>6</v>
      </c>
      <c r="R44" s="3">
        <v>132</v>
      </c>
      <c r="S44" s="3">
        <v>1.05</v>
      </c>
    </row>
    <row r="45" spans="1:19" hidden="1" x14ac:dyDescent="0.25">
      <c r="A45" s="2" t="s">
        <v>60</v>
      </c>
      <c r="B45" s="3" t="s">
        <v>83</v>
      </c>
      <c r="C45" s="2" t="s">
        <v>84</v>
      </c>
      <c r="D45" s="3">
        <v>42996690</v>
      </c>
      <c r="E45" s="2" t="s">
        <v>87</v>
      </c>
      <c r="F45" s="2" t="s">
        <v>26</v>
      </c>
      <c r="G45" s="2" t="s">
        <v>27</v>
      </c>
      <c r="H45" s="95" t="s">
        <v>25</v>
      </c>
      <c r="I45" s="3">
        <v>110</v>
      </c>
      <c r="J45" s="3">
        <v>65</v>
      </c>
      <c r="K45" s="3">
        <v>45</v>
      </c>
      <c r="L45" s="3">
        <v>0</v>
      </c>
      <c r="M45" s="3">
        <v>21</v>
      </c>
      <c r="N45" s="3">
        <v>12</v>
      </c>
      <c r="O45" s="3">
        <v>9</v>
      </c>
      <c r="P45" s="3">
        <v>0</v>
      </c>
      <c r="Q45" s="3">
        <v>6</v>
      </c>
      <c r="R45" s="3">
        <v>126</v>
      </c>
      <c r="S45" s="3">
        <v>0.87</v>
      </c>
    </row>
    <row r="46" spans="1:19" hidden="1" x14ac:dyDescent="0.25">
      <c r="A46" s="2" t="s">
        <v>60</v>
      </c>
      <c r="B46" s="3" t="s">
        <v>83</v>
      </c>
      <c r="C46" s="2" t="s">
        <v>84</v>
      </c>
      <c r="D46" s="3">
        <v>42412963</v>
      </c>
      <c r="E46" s="2" t="s">
        <v>93</v>
      </c>
      <c r="F46" s="2" t="s">
        <v>26</v>
      </c>
      <c r="G46" s="2" t="s">
        <v>27</v>
      </c>
      <c r="H46" s="95" t="s">
        <v>25</v>
      </c>
      <c r="I46" s="3">
        <v>98</v>
      </c>
      <c r="J46" s="3">
        <v>62</v>
      </c>
      <c r="K46" s="3">
        <v>36</v>
      </c>
      <c r="L46" s="3">
        <v>0</v>
      </c>
      <c r="M46" s="3">
        <v>19</v>
      </c>
      <c r="N46" s="3">
        <v>12</v>
      </c>
      <c r="O46" s="3">
        <v>7</v>
      </c>
      <c r="P46" s="3">
        <v>0</v>
      </c>
      <c r="Q46" s="3">
        <v>6</v>
      </c>
      <c r="R46" s="3">
        <v>114</v>
      </c>
      <c r="S46" s="3">
        <v>0.86</v>
      </c>
    </row>
    <row r="47" spans="1:19" hidden="1" x14ac:dyDescent="0.25">
      <c r="A47" s="2" t="s">
        <v>60</v>
      </c>
      <c r="B47" s="3" t="s">
        <v>83</v>
      </c>
      <c r="C47" s="2" t="s">
        <v>84</v>
      </c>
      <c r="D47" s="3">
        <v>42137326</v>
      </c>
      <c r="E47" s="2" t="s">
        <v>94</v>
      </c>
      <c r="F47" s="2" t="s">
        <v>26</v>
      </c>
      <c r="G47" s="2" t="s">
        <v>27</v>
      </c>
      <c r="H47" s="95" t="s">
        <v>25</v>
      </c>
      <c r="I47" s="3">
        <v>13</v>
      </c>
      <c r="J47" s="3">
        <v>5</v>
      </c>
      <c r="K47" s="3">
        <v>8</v>
      </c>
      <c r="L47" s="3">
        <v>0</v>
      </c>
      <c r="M47" s="3">
        <v>3</v>
      </c>
      <c r="N47" s="3">
        <v>1</v>
      </c>
      <c r="O47" s="3">
        <v>2</v>
      </c>
      <c r="P47" s="3">
        <v>0</v>
      </c>
      <c r="Q47" s="3">
        <v>6</v>
      </c>
      <c r="R47" s="3">
        <v>18</v>
      </c>
      <c r="S47" s="3">
        <v>0.72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71419310</v>
      </c>
      <c r="E48" s="2" t="s">
        <v>100</v>
      </c>
      <c r="F48" s="2" t="s">
        <v>26</v>
      </c>
      <c r="G48" s="2" t="s">
        <v>39</v>
      </c>
      <c r="H48" s="95" t="s">
        <v>40</v>
      </c>
      <c r="I48" s="3">
        <v>4</v>
      </c>
      <c r="J48" s="3">
        <v>0</v>
      </c>
      <c r="K48" s="3">
        <v>4</v>
      </c>
      <c r="L48" s="3">
        <v>0</v>
      </c>
      <c r="M48" s="3">
        <v>2</v>
      </c>
      <c r="N48" s="3">
        <v>0</v>
      </c>
      <c r="O48" s="3">
        <v>2</v>
      </c>
      <c r="P48" s="3">
        <v>0</v>
      </c>
      <c r="Q48" s="3">
        <v>6</v>
      </c>
      <c r="R48" s="3">
        <v>12</v>
      </c>
      <c r="S48" s="3">
        <v>0.33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40254262</v>
      </c>
      <c r="E49" s="2" t="s">
        <v>149</v>
      </c>
      <c r="F49" s="2" t="s">
        <v>36</v>
      </c>
      <c r="G49" s="2" t="s">
        <v>37</v>
      </c>
      <c r="H49" s="95" t="s">
        <v>25</v>
      </c>
      <c r="I49" s="3">
        <v>120</v>
      </c>
      <c r="J49" s="3">
        <v>78</v>
      </c>
      <c r="K49" s="3">
        <v>42</v>
      </c>
      <c r="L49" s="3">
        <v>0</v>
      </c>
      <c r="M49" s="3">
        <v>22</v>
      </c>
      <c r="N49" s="3">
        <v>15</v>
      </c>
      <c r="O49" s="3">
        <v>7</v>
      </c>
      <c r="P49" s="3">
        <v>0</v>
      </c>
      <c r="Q49" s="3">
        <v>6</v>
      </c>
      <c r="R49" s="3">
        <v>132</v>
      </c>
      <c r="S49" s="3">
        <v>0.91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70065674</v>
      </c>
      <c r="E50" s="2" t="s">
        <v>103</v>
      </c>
      <c r="F50" s="2" t="s">
        <v>32</v>
      </c>
      <c r="G50" s="2" t="s">
        <v>32</v>
      </c>
      <c r="H50" s="95" t="s">
        <v>25</v>
      </c>
      <c r="I50" s="3">
        <v>9</v>
      </c>
      <c r="J50" s="3">
        <v>7</v>
      </c>
      <c r="K50" s="3">
        <v>2</v>
      </c>
      <c r="L50" s="3">
        <v>0</v>
      </c>
      <c r="M50" s="3">
        <v>6</v>
      </c>
      <c r="N50" s="3">
        <v>5</v>
      </c>
      <c r="O50" s="3">
        <v>1</v>
      </c>
      <c r="P50" s="3">
        <v>0</v>
      </c>
      <c r="Q50" s="3">
        <v>6</v>
      </c>
      <c r="R50" s="3">
        <v>36</v>
      </c>
      <c r="S50" s="3">
        <v>0.25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72873384</v>
      </c>
      <c r="E51" s="2" t="s">
        <v>88</v>
      </c>
      <c r="F51" s="2" t="s">
        <v>32</v>
      </c>
      <c r="G51" s="2" t="s">
        <v>32</v>
      </c>
      <c r="H51" s="95" t="s">
        <v>25</v>
      </c>
      <c r="I51" s="3">
        <v>122</v>
      </c>
      <c r="J51" s="3">
        <v>49</v>
      </c>
      <c r="K51" s="3">
        <v>73</v>
      </c>
      <c r="L51" s="3">
        <v>0</v>
      </c>
      <c r="M51" s="3">
        <v>23</v>
      </c>
      <c r="N51" s="3">
        <v>10</v>
      </c>
      <c r="O51" s="3">
        <v>13</v>
      </c>
      <c r="P51" s="3">
        <v>0</v>
      </c>
      <c r="Q51" s="3">
        <v>6</v>
      </c>
      <c r="R51" s="3">
        <v>138</v>
      </c>
      <c r="S51" s="3">
        <v>0.88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41359096</v>
      </c>
      <c r="E52" s="2" t="s">
        <v>101</v>
      </c>
      <c r="F52" s="2" t="s">
        <v>32</v>
      </c>
      <c r="G52" s="2" t="s">
        <v>32</v>
      </c>
      <c r="H52" s="95" t="s">
        <v>25</v>
      </c>
      <c r="I52" s="3">
        <v>135</v>
      </c>
      <c r="J52" s="3">
        <v>80</v>
      </c>
      <c r="K52" s="3">
        <v>55</v>
      </c>
      <c r="L52" s="3">
        <v>0</v>
      </c>
      <c r="M52" s="3">
        <v>23</v>
      </c>
      <c r="N52" s="3">
        <v>14</v>
      </c>
      <c r="O52" s="3">
        <v>9</v>
      </c>
      <c r="P52" s="3">
        <v>0</v>
      </c>
      <c r="Q52" s="3">
        <v>6</v>
      </c>
      <c r="R52" s="3">
        <v>138</v>
      </c>
      <c r="S52" s="3">
        <v>0.98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41571735</v>
      </c>
      <c r="E53" s="2" t="s">
        <v>85</v>
      </c>
      <c r="F53" s="2" t="s">
        <v>32</v>
      </c>
      <c r="G53" s="2" t="s">
        <v>32</v>
      </c>
      <c r="H53" s="95" t="s">
        <v>25</v>
      </c>
      <c r="I53" s="3">
        <v>131</v>
      </c>
      <c r="J53" s="3">
        <v>89</v>
      </c>
      <c r="K53" s="3">
        <v>42</v>
      </c>
      <c r="L53" s="3">
        <v>0</v>
      </c>
      <c r="M53" s="3">
        <v>22</v>
      </c>
      <c r="N53" s="3">
        <v>14</v>
      </c>
      <c r="O53" s="3">
        <v>8</v>
      </c>
      <c r="P53" s="3">
        <v>0</v>
      </c>
      <c r="Q53" s="3">
        <v>6</v>
      </c>
      <c r="R53" s="3">
        <v>132</v>
      </c>
      <c r="S53" s="3">
        <v>0.99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 t="s">
        <v>95</v>
      </c>
      <c r="E54" s="2" t="s">
        <v>96</v>
      </c>
      <c r="F54" s="2" t="s">
        <v>32</v>
      </c>
      <c r="G54" s="2" t="s">
        <v>32</v>
      </c>
      <c r="H54" s="95" t="s">
        <v>25</v>
      </c>
      <c r="I54" s="3">
        <v>66</v>
      </c>
      <c r="J54" s="3">
        <v>48</v>
      </c>
      <c r="K54" s="3">
        <v>18</v>
      </c>
      <c r="L54" s="3">
        <v>0</v>
      </c>
      <c r="M54" s="3">
        <v>12</v>
      </c>
      <c r="N54" s="3">
        <v>9</v>
      </c>
      <c r="O54" s="3">
        <v>3</v>
      </c>
      <c r="P54" s="3">
        <v>0</v>
      </c>
      <c r="Q54" s="3">
        <v>6</v>
      </c>
      <c r="R54" s="3">
        <v>72</v>
      </c>
      <c r="S54" s="3">
        <v>0.92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73327688</v>
      </c>
      <c r="E55" s="2" t="s">
        <v>99</v>
      </c>
      <c r="F55" s="2" t="s">
        <v>32</v>
      </c>
      <c r="G55" s="2" t="s">
        <v>32</v>
      </c>
      <c r="H55" s="95" t="s">
        <v>25</v>
      </c>
      <c r="I55" s="3">
        <v>81</v>
      </c>
      <c r="J55" s="3">
        <v>46</v>
      </c>
      <c r="K55" s="3">
        <v>35</v>
      </c>
      <c r="L55" s="3">
        <v>0</v>
      </c>
      <c r="M55" s="3">
        <v>15</v>
      </c>
      <c r="N55" s="3">
        <v>9</v>
      </c>
      <c r="O55" s="3">
        <v>6</v>
      </c>
      <c r="P55" s="3">
        <v>0</v>
      </c>
      <c r="Q55" s="3">
        <v>6</v>
      </c>
      <c r="R55" s="3">
        <v>90</v>
      </c>
      <c r="S55" s="3">
        <v>0.9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41930113</v>
      </c>
      <c r="E56" s="2" t="s">
        <v>97</v>
      </c>
      <c r="F56" s="2" t="s">
        <v>32</v>
      </c>
      <c r="G56" s="2" t="s">
        <v>42</v>
      </c>
      <c r="H56" s="95" t="s">
        <v>40</v>
      </c>
      <c r="I56" s="3">
        <v>48</v>
      </c>
      <c r="J56" s="3">
        <v>33</v>
      </c>
      <c r="K56" s="3">
        <v>15</v>
      </c>
      <c r="L56" s="3">
        <v>0</v>
      </c>
      <c r="M56" s="3">
        <v>12</v>
      </c>
      <c r="N56" s="3">
        <v>8</v>
      </c>
      <c r="O56" s="3">
        <v>4</v>
      </c>
      <c r="P56" s="3">
        <v>0</v>
      </c>
      <c r="Q56" s="3">
        <v>6</v>
      </c>
      <c r="R56" s="3">
        <v>72</v>
      </c>
      <c r="S56" s="3">
        <v>0.67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42324298</v>
      </c>
      <c r="E57" s="2" t="s">
        <v>92</v>
      </c>
      <c r="F57" s="2" t="s">
        <v>29</v>
      </c>
      <c r="G57" s="2" t="s">
        <v>30</v>
      </c>
      <c r="H57" s="95" t="s">
        <v>25</v>
      </c>
      <c r="I57" s="3">
        <v>131</v>
      </c>
      <c r="J57" s="3">
        <v>70</v>
      </c>
      <c r="K57" s="3">
        <v>61</v>
      </c>
      <c r="L57" s="3">
        <v>0</v>
      </c>
      <c r="M57" s="3">
        <v>24</v>
      </c>
      <c r="N57" s="3">
        <v>13</v>
      </c>
      <c r="O57" s="3">
        <v>11</v>
      </c>
      <c r="P57" s="3">
        <v>0</v>
      </c>
      <c r="Q57" s="3">
        <v>6</v>
      </c>
      <c r="R57" s="3">
        <v>144</v>
      </c>
      <c r="S57" s="3">
        <v>0.91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46987996</v>
      </c>
      <c r="E58" s="2" t="s">
        <v>86</v>
      </c>
      <c r="F58" s="2" t="s">
        <v>29</v>
      </c>
      <c r="G58" s="2" t="s">
        <v>30</v>
      </c>
      <c r="H58" s="95" t="s">
        <v>25</v>
      </c>
      <c r="I58" s="3">
        <v>116</v>
      </c>
      <c r="J58" s="3">
        <v>67</v>
      </c>
      <c r="K58" s="3">
        <v>49</v>
      </c>
      <c r="L58" s="3">
        <v>0</v>
      </c>
      <c r="M58" s="3">
        <v>22</v>
      </c>
      <c r="N58" s="3">
        <v>11</v>
      </c>
      <c r="O58" s="3">
        <v>11</v>
      </c>
      <c r="P58" s="3">
        <v>0</v>
      </c>
      <c r="Q58" s="3">
        <v>6</v>
      </c>
      <c r="R58" s="3">
        <v>132</v>
      </c>
      <c r="S58" s="3">
        <v>0.88</v>
      </c>
    </row>
    <row r="59" spans="1:19" x14ac:dyDescent="0.25">
      <c r="A59" s="2" t="s">
        <v>60</v>
      </c>
      <c r="B59" s="3" t="s">
        <v>105</v>
      </c>
      <c r="C59" s="2" t="s">
        <v>106</v>
      </c>
      <c r="D59" s="3">
        <v>41930459</v>
      </c>
      <c r="E59" s="2" t="s">
        <v>114</v>
      </c>
      <c r="F59" s="2" t="s">
        <v>22</v>
      </c>
      <c r="G59" s="2" t="s">
        <v>35</v>
      </c>
      <c r="H59" s="95" t="s">
        <v>25</v>
      </c>
      <c r="I59" s="3">
        <v>110</v>
      </c>
      <c r="J59" s="3">
        <v>98</v>
      </c>
      <c r="K59" s="3">
        <v>12</v>
      </c>
      <c r="L59" s="3">
        <v>0</v>
      </c>
      <c r="M59" s="3">
        <v>22</v>
      </c>
      <c r="N59" s="3">
        <v>20</v>
      </c>
      <c r="O59" s="3">
        <v>2</v>
      </c>
      <c r="P59" s="3">
        <v>0</v>
      </c>
      <c r="Q59" s="3">
        <v>6</v>
      </c>
      <c r="R59" s="3">
        <v>132</v>
      </c>
      <c r="S59" s="3">
        <v>0.83</v>
      </c>
    </row>
    <row r="60" spans="1:19" x14ac:dyDescent="0.25">
      <c r="A60" s="2" t="s">
        <v>60</v>
      </c>
      <c r="B60" s="3" t="s">
        <v>105</v>
      </c>
      <c r="C60" s="2" t="s">
        <v>106</v>
      </c>
      <c r="D60" s="3" t="s">
        <v>109</v>
      </c>
      <c r="E60" s="2" t="s">
        <v>110</v>
      </c>
      <c r="F60" s="2" t="s">
        <v>22</v>
      </c>
      <c r="G60" s="2" t="s">
        <v>38</v>
      </c>
      <c r="H60" s="95" t="s">
        <v>40</v>
      </c>
      <c r="I60" s="3">
        <v>53</v>
      </c>
      <c r="J60" s="3">
        <v>42</v>
      </c>
      <c r="K60" s="3">
        <v>11</v>
      </c>
      <c r="L60" s="3">
        <v>0</v>
      </c>
      <c r="M60" s="3">
        <v>13</v>
      </c>
      <c r="N60" s="3">
        <v>11</v>
      </c>
      <c r="O60" s="3">
        <v>2</v>
      </c>
      <c r="P60" s="3">
        <v>0</v>
      </c>
      <c r="Q60" s="3">
        <v>6</v>
      </c>
      <c r="R60" s="3">
        <v>78</v>
      </c>
      <c r="S60" s="3">
        <v>0.68</v>
      </c>
    </row>
    <row r="61" spans="1:19" hidden="1" x14ac:dyDescent="0.25">
      <c r="A61" s="2" t="s">
        <v>60</v>
      </c>
      <c r="B61" s="3" t="s">
        <v>105</v>
      </c>
      <c r="C61" s="2" t="s">
        <v>106</v>
      </c>
      <c r="D61" s="3">
        <v>44388969</v>
      </c>
      <c r="E61" s="2" t="s">
        <v>113</v>
      </c>
      <c r="F61" s="2" t="s">
        <v>61</v>
      </c>
      <c r="G61" s="2" t="s">
        <v>62</v>
      </c>
      <c r="H61" s="95" t="s">
        <v>25</v>
      </c>
      <c r="I61" s="3">
        <v>69</v>
      </c>
      <c r="J61" s="3">
        <v>57</v>
      </c>
      <c r="K61" s="3">
        <v>12</v>
      </c>
      <c r="L61" s="3">
        <v>0</v>
      </c>
      <c r="M61" s="3">
        <v>19</v>
      </c>
      <c r="N61" s="3">
        <v>17</v>
      </c>
      <c r="O61" s="3">
        <v>2</v>
      </c>
      <c r="P61" s="3">
        <v>0</v>
      </c>
      <c r="Q61" s="3">
        <v>6</v>
      </c>
      <c r="R61" s="3">
        <v>114</v>
      </c>
      <c r="S61" s="3">
        <v>0.61</v>
      </c>
    </row>
    <row r="62" spans="1:19" hidden="1" x14ac:dyDescent="0.25">
      <c r="A62" s="2" t="s">
        <v>60</v>
      </c>
      <c r="B62" s="3" t="s">
        <v>105</v>
      </c>
      <c r="C62" s="2" t="s">
        <v>106</v>
      </c>
      <c r="D62" s="3">
        <v>42561620</v>
      </c>
      <c r="E62" s="2" t="s">
        <v>116</v>
      </c>
      <c r="F62" s="2" t="s">
        <v>26</v>
      </c>
      <c r="G62" s="2" t="s">
        <v>27</v>
      </c>
      <c r="H62" s="95" t="s">
        <v>25</v>
      </c>
      <c r="I62" s="3">
        <v>41</v>
      </c>
      <c r="J62" s="3">
        <v>36</v>
      </c>
      <c r="K62" s="3">
        <v>5</v>
      </c>
      <c r="L62" s="3">
        <v>0</v>
      </c>
      <c r="M62" s="3">
        <v>20</v>
      </c>
      <c r="N62" s="3">
        <v>18</v>
      </c>
      <c r="O62" s="3">
        <v>2</v>
      </c>
      <c r="P62" s="3">
        <v>0</v>
      </c>
      <c r="Q62" s="3">
        <v>6</v>
      </c>
      <c r="R62" s="3">
        <v>120</v>
      </c>
      <c r="S62" s="3">
        <v>0.34</v>
      </c>
    </row>
    <row r="63" spans="1:19" hidden="1" x14ac:dyDescent="0.25">
      <c r="A63" s="2" t="s">
        <v>60</v>
      </c>
      <c r="B63" s="3" t="s">
        <v>105</v>
      </c>
      <c r="C63" s="2" t="s">
        <v>106</v>
      </c>
      <c r="D63" s="3">
        <v>44653070</v>
      </c>
      <c r="E63" s="2" t="s">
        <v>108</v>
      </c>
      <c r="F63" s="2" t="s">
        <v>26</v>
      </c>
      <c r="G63" s="2" t="s">
        <v>27</v>
      </c>
      <c r="H63" s="95" t="s">
        <v>25</v>
      </c>
      <c r="I63" s="3">
        <v>22</v>
      </c>
      <c r="J63" s="3">
        <v>16</v>
      </c>
      <c r="K63" s="3">
        <v>6</v>
      </c>
      <c r="L63" s="3">
        <v>0</v>
      </c>
      <c r="M63" s="3">
        <v>11</v>
      </c>
      <c r="N63" s="3">
        <v>8</v>
      </c>
      <c r="O63" s="3">
        <v>3</v>
      </c>
      <c r="P63" s="3">
        <v>0</v>
      </c>
      <c r="Q63" s="3">
        <v>6</v>
      </c>
      <c r="R63" s="3">
        <v>66</v>
      </c>
      <c r="S63" s="3">
        <v>0.33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41768422</v>
      </c>
      <c r="E64" s="2" t="s">
        <v>107</v>
      </c>
      <c r="F64" s="2" t="s">
        <v>32</v>
      </c>
      <c r="G64" s="2" t="s">
        <v>32</v>
      </c>
      <c r="H64" s="95" t="s">
        <v>25</v>
      </c>
      <c r="I64" s="3">
        <v>44</v>
      </c>
      <c r="J64" s="3">
        <v>38</v>
      </c>
      <c r="K64" s="3">
        <v>6</v>
      </c>
      <c r="L64" s="3">
        <v>0</v>
      </c>
      <c r="M64" s="3">
        <v>12</v>
      </c>
      <c r="N64" s="3">
        <v>10</v>
      </c>
      <c r="O64" s="3">
        <v>2</v>
      </c>
      <c r="P64" s="3">
        <v>0</v>
      </c>
      <c r="Q64" s="3">
        <v>6</v>
      </c>
      <c r="R64" s="3">
        <v>72</v>
      </c>
      <c r="S64" s="3">
        <v>0.61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42782172</v>
      </c>
      <c r="E65" s="2" t="s">
        <v>111</v>
      </c>
      <c r="F65" s="2" t="s">
        <v>32</v>
      </c>
      <c r="G65" s="2" t="s">
        <v>32</v>
      </c>
      <c r="H65" s="95" t="s">
        <v>25</v>
      </c>
      <c r="I65" s="3">
        <v>134</v>
      </c>
      <c r="J65" s="3">
        <v>122</v>
      </c>
      <c r="K65" s="3">
        <v>12</v>
      </c>
      <c r="L65" s="3">
        <v>0</v>
      </c>
      <c r="M65" s="3">
        <v>22</v>
      </c>
      <c r="N65" s="3">
        <v>20</v>
      </c>
      <c r="O65" s="3">
        <v>2</v>
      </c>
      <c r="P65" s="3">
        <v>0</v>
      </c>
      <c r="Q65" s="3">
        <v>6</v>
      </c>
      <c r="R65" s="3">
        <v>132</v>
      </c>
      <c r="S65" s="3">
        <v>1.02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10200222</v>
      </c>
      <c r="E66" s="2" t="s">
        <v>115</v>
      </c>
      <c r="F66" s="2" t="s">
        <v>32</v>
      </c>
      <c r="G66" s="2" t="s">
        <v>32</v>
      </c>
      <c r="H66" s="95" t="s">
        <v>25</v>
      </c>
      <c r="I66" s="3">
        <v>120</v>
      </c>
      <c r="J66" s="3">
        <v>120</v>
      </c>
      <c r="K66" s="3">
        <v>0</v>
      </c>
      <c r="L66" s="3">
        <v>0</v>
      </c>
      <c r="M66" s="3">
        <v>19</v>
      </c>
      <c r="N66" s="3">
        <v>19</v>
      </c>
      <c r="O66" s="3">
        <v>0</v>
      </c>
      <c r="P66" s="3">
        <v>0</v>
      </c>
      <c r="Q66" s="3">
        <v>6</v>
      </c>
      <c r="R66" s="3">
        <v>114</v>
      </c>
      <c r="S66" s="3">
        <v>1.05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47654754</v>
      </c>
      <c r="E67" s="2" t="s">
        <v>117</v>
      </c>
      <c r="F67" s="2" t="s">
        <v>32</v>
      </c>
      <c r="G67" s="2" t="s">
        <v>42</v>
      </c>
      <c r="H67" s="95" t="s">
        <v>40</v>
      </c>
      <c r="I67" s="3">
        <v>11</v>
      </c>
      <c r="J67" s="3">
        <v>11</v>
      </c>
      <c r="K67" s="3">
        <v>0</v>
      </c>
      <c r="L67" s="3">
        <v>0</v>
      </c>
      <c r="M67" s="3">
        <v>6</v>
      </c>
      <c r="N67" s="3">
        <v>6</v>
      </c>
      <c r="O67" s="3">
        <v>0</v>
      </c>
      <c r="P67" s="3">
        <v>0</v>
      </c>
      <c r="Q67" s="3">
        <v>6</v>
      </c>
      <c r="R67" s="3">
        <v>36</v>
      </c>
      <c r="S67" s="3">
        <v>0.31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73374892</v>
      </c>
      <c r="E68" s="2" t="s">
        <v>112</v>
      </c>
      <c r="F68" s="2" t="s">
        <v>32</v>
      </c>
      <c r="G68" s="2" t="s">
        <v>42</v>
      </c>
      <c r="H68" s="95" t="s">
        <v>40</v>
      </c>
      <c r="I68" s="3">
        <v>10</v>
      </c>
      <c r="J68" s="3">
        <v>10</v>
      </c>
      <c r="K68" s="3">
        <v>0</v>
      </c>
      <c r="L68" s="3">
        <v>0</v>
      </c>
      <c r="M68" s="3">
        <v>4</v>
      </c>
      <c r="N68" s="3">
        <v>4</v>
      </c>
      <c r="O68" s="3">
        <v>0</v>
      </c>
      <c r="P68" s="3">
        <v>0</v>
      </c>
      <c r="Q68" s="3">
        <v>6</v>
      </c>
      <c r="R68" s="3">
        <v>24</v>
      </c>
      <c r="S68" s="3">
        <v>0.42</v>
      </c>
    </row>
    <row r="69" spans="1:19" x14ac:dyDescent="0.25">
      <c r="A69" s="2" t="s">
        <v>118</v>
      </c>
      <c r="B69" s="3" t="s">
        <v>119</v>
      </c>
      <c r="C69" s="2" t="s">
        <v>120</v>
      </c>
      <c r="D69" s="3">
        <v>43548866</v>
      </c>
      <c r="E69" s="2" t="s">
        <v>129</v>
      </c>
      <c r="F69" s="2" t="s">
        <v>22</v>
      </c>
      <c r="G69" s="2" t="s">
        <v>35</v>
      </c>
      <c r="H69" s="95" t="s">
        <v>24</v>
      </c>
      <c r="I69" s="3">
        <v>75</v>
      </c>
      <c r="J69" s="3">
        <v>75</v>
      </c>
      <c r="K69" s="3">
        <v>0</v>
      </c>
      <c r="L69" s="3">
        <v>0</v>
      </c>
      <c r="M69" s="3">
        <v>4</v>
      </c>
      <c r="N69" s="3">
        <v>4</v>
      </c>
      <c r="O69" s="3">
        <v>0</v>
      </c>
      <c r="P69" s="3">
        <v>0</v>
      </c>
      <c r="Q69" s="3">
        <v>6</v>
      </c>
      <c r="R69" s="3">
        <v>24</v>
      </c>
      <c r="S69" s="3">
        <v>3.13</v>
      </c>
    </row>
    <row r="70" spans="1:19" hidden="1" x14ac:dyDescent="0.25">
      <c r="A70" s="2" t="s">
        <v>118</v>
      </c>
      <c r="B70" s="3" t="s">
        <v>119</v>
      </c>
      <c r="C70" s="2" t="s">
        <v>120</v>
      </c>
      <c r="D70" s="3">
        <v>43543405</v>
      </c>
      <c r="E70" s="2" t="s">
        <v>150</v>
      </c>
      <c r="F70" s="2" t="s">
        <v>61</v>
      </c>
      <c r="G70" s="2" t="s">
        <v>62</v>
      </c>
      <c r="H70" s="95" t="s">
        <v>25</v>
      </c>
      <c r="I70" s="3">
        <v>117</v>
      </c>
      <c r="J70" s="3">
        <v>117</v>
      </c>
      <c r="K70" s="3">
        <v>0</v>
      </c>
      <c r="L70" s="3">
        <v>0</v>
      </c>
      <c r="M70" s="3">
        <v>13</v>
      </c>
      <c r="N70" s="3">
        <v>13</v>
      </c>
      <c r="O70" s="3">
        <v>0</v>
      </c>
      <c r="P70" s="3">
        <v>0</v>
      </c>
      <c r="Q70" s="3">
        <v>6</v>
      </c>
      <c r="R70" s="3">
        <v>78</v>
      </c>
      <c r="S70" s="3">
        <v>1.5</v>
      </c>
    </row>
    <row r="71" spans="1:19" hidden="1" x14ac:dyDescent="0.25">
      <c r="A71" s="2" t="s">
        <v>118</v>
      </c>
      <c r="B71" s="3" t="s">
        <v>119</v>
      </c>
      <c r="C71" s="2" t="s">
        <v>120</v>
      </c>
      <c r="D71" s="3">
        <v>71477649</v>
      </c>
      <c r="E71" s="2" t="s">
        <v>131</v>
      </c>
      <c r="F71" s="2" t="s">
        <v>26</v>
      </c>
      <c r="G71" s="2" t="s">
        <v>27</v>
      </c>
      <c r="H71" s="95" t="s">
        <v>25</v>
      </c>
      <c r="I71" s="3">
        <v>115</v>
      </c>
      <c r="J71" s="3">
        <v>115</v>
      </c>
      <c r="K71" s="3">
        <v>0</v>
      </c>
      <c r="L71" s="3">
        <v>0</v>
      </c>
      <c r="M71" s="3">
        <v>23</v>
      </c>
      <c r="N71" s="3">
        <v>23</v>
      </c>
      <c r="O71" s="3">
        <v>0</v>
      </c>
      <c r="P71" s="3">
        <v>0</v>
      </c>
      <c r="Q71" s="3">
        <v>6</v>
      </c>
      <c r="R71" s="3">
        <v>138</v>
      </c>
      <c r="S71" s="3">
        <v>0.83</v>
      </c>
    </row>
    <row r="72" spans="1:19" hidden="1" x14ac:dyDescent="0.25">
      <c r="A72" s="2" t="s">
        <v>118</v>
      </c>
      <c r="B72" s="3" t="s">
        <v>119</v>
      </c>
      <c r="C72" s="2" t="s">
        <v>120</v>
      </c>
      <c r="D72" s="3">
        <v>47814576</v>
      </c>
      <c r="E72" s="2" t="s">
        <v>121</v>
      </c>
      <c r="F72" s="2" t="s">
        <v>26</v>
      </c>
      <c r="G72" s="2" t="s">
        <v>27</v>
      </c>
      <c r="H72" s="95" t="s">
        <v>25</v>
      </c>
      <c r="I72" s="3">
        <v>97</v>
      </c>
      <c r="J72" s="3">
        <v>97</v>
      </c>
      <c r="K72" s="3">
        <v>0</v>
      </c>
      <c r="L72" s="3">
        <v>0</v>
      </c>
      <c r="M72" s="3">
        <v>21</v>
      </c>
      <c r="N72" s="3">
        <v>21</v>
      </c>
      <c r="O72" s="3">
        <v>0</v>
      </c>
      <c r="P72" s="3">
        <v>0</v>
      </c>
      <c r="Q72" s="3">
        <v>6</v>
      </c>
      <c r="R72" s="3">
        <v>126</v>
      </c>
      <c r="S72" s="3">
        <v>0.77</v>
      </c>
    </row>
    <row r="73" spans="1:19" hidden="1" x14ac:dyDescent="0.25">
      <c r="A73" s="2" t="s">
        <v>118</v>
      </c>
      <c r="B73" s="3" t="s">
        <v>119</v>
      </c>
      <c r="C73" s="2" t="s">
        <v>120</v>
      </c>
      <c r="D73" s="3">
        <v>41858541</v>
      </c>
      <c r="E73" s="2" t="s">
        <v>122</v>
      </c>
      <c r="F73" s="2" t="s">
        <v>26</v>
      </c>
      <c r="G73" s="2" t="s">
        <v>27</v>
      </c>
      <c r="H73" s="95" t="s">
        <v>25</v>
      </c>
      <c r="I73" s="3">
        <v>164</v>
      </c>
      <c r="J73" s="3">
        <v>164</v>
      </c>
      <c r="K73" s="3">
        <v>0</v>
      </c>
      <c r="L73" s="3">
        <v>0</v>
      </c>
      <c r="M73" s="3">
        <v>23</v>
      </c>
      <c r="N73" s="3">
        <v>23</v>
      </c>
      <c r="O73" s="3">
        <v>0</v>
      </c>
      <c r="P73" s="3">
        <v>0</v>
      </c>
      <c r="Q73" s="3">
        <v>6</v>
      </c>
      <c r="R73" s="3">
        <v>138</v>
      </c>
      <c r="S73" s="3">
        <v>1.19</v>
      </c>
    </row>
    <row r="74" spans="1:19" hidden="1" x14ac:dyDescent="0.25">
      <c r="A74" s="2" t="s">
        <v>118</v>
      </c>
      <c r="B74" s="3" t="s">
        <v>119</v>
      </c>
      <c r="C74" s="2" t="s">
        <v>120</v>
      </c>
      <c r="D74" s="3">
        <v>44670205</v>
      </c>
      <c r="E74" s="2" t="s">
        <v>123</v>
      </c>
      <c r="F74" s="2" t="s">
        <v>26</v>
      </c>
      <c r="G74" s="2" t="s">
        <v>27</v>
      </c>
      <c r="H74" s="95" t="s">
        <v>25</v>
      </c>
      <c r="I74" s="3">
        <v>94</v>
      </c>
      <c r="J74" s="3">
        <v>94</v>
      </c>
      <c r="K74" s="3">
        <v>0</v>
      </c>
      <c r="L74" s="3">
        <v>0</v>
      </c>
      <c r="M74" s="3">
        <v>21</v>
      </c>
      <c r="N74" s="3">
        <v>21</v>
      </c>
      <c r="O74" s="3">
        <v>0</v>
      </c>
      <c r="P74" s="3">
        <v>0</v>
      </c>
      <c r="Q74" s="3">
        <v>6</v>
      </c>
      <c r="R74" s="3">
        <v>126</v>
      </c>
      <c r="S74" s="3">
        <v>0.75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>
        <v>10085324</v>
      </c>
      <c r="E75" s="2" t="s">
        <v>124</v>
      </c>
      <c r="F75" s="2" t="s">
        <v>36</v>
      </c>
      <c r="G75" s="2" t="s">
        <v>37</v>
      </c>
      <c r="H75" s="95" t="s">
        <v>25</v>
      </c>
      <c r="I75" s="3">
        <v>45</v>
      </c>
      <c r="J75" s="3">
        <v>45</v>
      </c>
      <c r="K75" s="3">
        <v>0</v>
      </c>
      <c r="L75" s="3">
        <v>0</v>
      </c>
      <c r="M75" s="3">
        <v>18</v>
      </c>
      <c r="N75" s="3">
        <v>18</v>
      </c>
      <c r="O75" s="3">
        <v>0</v>
      </c>
      <c r="P75" s="3">
        <v>0</v>
      </c>
      <c r="Q75" s="3">
        <v>6</v>
      </c>
      <c r="R75" s="3">
        <v>108</v>
      </c>
      <c r="S75" s="3">
        <v>0.42</v>
      </c>
    </row>
    <row r="76" spans="1:19" hidden="1" x14ac:dyDescent="0.25">
      <c r="A76" s="2" t="s">
        <v>118</v>
      </c>
      <c r="B76" s="3" t="s">
        <v>119</v>
      </c>
      <c r="C76" s="2" t="s">
        <v>120</v>
      </c>
      <c r="D76" s="3">
        <v>46486746</v>
      </c>
      <c r="E76" s="2" t="s">
        <v>132</v>
      </c>
      <c r="F76" s="2" t="s">
        <v>32</v>
      </c>
      <c r="G76" s="2" t="s">
        <v>32</v>
      </c>
      <c r="H76" s="95" t="s">
        <v>25</v>
      </c>
      <c r="I76" s="3">
        <v>136</v>
      </c>
      <c r="J76" s="3">
        <v>136</v>
      </c>
      <c r="K76" s="3">
        <v>0</v>
      </c>
      <c r="L76" s="3">
        <v>0</v>
      </c>
      <c r="M76" s="3">
        <v>23</v>
      </c>
      <c r="N76" s="3">
        <v>23</v>
      </c>
      <c r="O76" s="3">
        <v>0</v>
      </c>
      <c r="P76" s="3">
        <v>0</v>
      </c>
      <c r="Q76" s="3">
        <v>6</v>
      </c>
      <c r="R76" s="3">
        <v>138</v>
      </c>
      <c r="S76" s="3">
        <v>0.99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 t="s">
        <v>126</v>
      </c>
      <c r="E77" s="2" t="s">
        <v>127</v>
      </c>
      <c r="F77" s="2" t="s">
        <v>32</v>
      </c>
      <c r="G77" s="2" t="s">
        <v>32</v>
      </c>
      <c r="H77" s="95" t="s">
        <v>25</v>
      </c>
      <c r="I77" s="3">
        <v>50</v>
      </c>
      <c r="J77" s="3">
        <v>50</v>
      </c>
      <c r="K77" s="3">
        <v>0</v>
      </c>
      <c r="L77" s="3">
        <v>0</v>
      </c>
      <c r="M77" s="3">
        <v>10</v>
      </c>
      <c r="N77" s="3">
        <v>10</v>
      </c>
      <c r="O77" s="3">
        <v>0</v>
      </c>
      <c r="P77" s="3">
        <v>0</v>
      </c>
      <c r="Q77" s="3">
        <v>6</v>
      </c>
      <c r="R77" s="3">
        <v>60</v>
      </c>
      <c r="S77" s="3">
        <v>0.83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44112348</v>
      </c>
      <c r="E78" s="2" t="s">
        <v>128</v>
      </c>
      <c r="F78" s="2" t="s">
        <v>32</v>
      </c>
      <c r="G78" s="2" t="s">
        <v>32</v>
      </c>
      <c r="H78" s="95" t="s">
        <v>25</v>
      </c>
      <c r="I78" s="3">
        <v>165</v>
      </c>
      <c r="J78" s="3">
        <v>165</v>
      </c>
      <c r="K78" s="3">
        <v>0</v>
      </c>
      <c r="L78" s="3">
        <v>0</v>
      </c>
      <c r="M78" s="3">
        <v>23</v>
      </c>
      <c r="N78" s="3">
        <v>23</v>
      </c>
      <c r="O78" s="3">
        <v>0</v>
      </c>
      <c r="P78" s="3">
        <v>0</v>
      </c>
      <c r="Q78" s="3">
        <v>6</v>
      </c>
      <c r="R78" s="3">
        <v>138</v>
      </c>
      <c r="S78" s="3">
        <v>1.2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25331042</v>
      </c>
      <c r="E79" s="2" t="s">
        <v>125</v>
      </c>
      <c r="F79" s="2" t="s">
        <v>32</v>
      </c>
      <c r="G79" s="2" t="s">
        <v>32</v>
      </c>
      <c r="H79" s="95" t="s">
        <v>25</v>
      </c>
      <c r="I79" s="3">
        <v>99</v>
      </c>
      <c r="J79" s="3">
        <v>99</v>
      </c>
      <c r="K79" s="3">
        <v>0</v>
      </c>
      <c r="L79" s="3">
        <v>0</v>
      </c>
      <c r="M79" s="3">
        <v>22</v>
      </c>
      <c r="N79" s="3">
        <v>22</v>
      </c>
      <c r="O79" s="3">
        <v>0</v>
      </c>
      <c r="P79" s="3">
        <v>0</v>
      </c>
      <c r="Q79" s="3">
        <v>6</v>
      </c>
      <c r="R79" s="3">
        <v>132</v>
      </c>
      <c r="S79" s="3">
        <v>0.75</v>
      </c>
    </row>
    <row r="80" spans="1:19" hidden="1" x14ac:dyDescent="0.25">
      <c r="A80" s="2" t="s">
        <v>118</v>
      </c>
      <c r="B80" s="3" t="s">
        <v>119</v>
      </c>
      <c r="C80" s="2" t="s">
        <v>120</v>
      </c>
      <c r="D80" s="3">
        <v>22494494</v>
      </c>
      <c r="E80" s="2" t="s">
        <v>130</v>
      </c>
      <c r="F80" s="2" t="s">
        <v>32</v>
      </c>
      <c r="G80" s="2" t="s">
        <v>32</v>
      </c>
      <c r="H80" s="95" t="s">
        <v>31</v>
      </c>
      <c r="I80" s="3">
        <v>4</v>
      </c>
      <c r="J80" s="3">
        <v>4</v>
      </c>
      <c r="K80" s="3">
        <v>0</v>
      </c>
      <c r="L80" s="3">
        <v>0</v>
      </c>
      <c r="M80" s="3">
        <v>2</v>
      </c>
      <c r="N80" s="3">
        <v>2</v>
      </c>
      <c r="O80" s="3">
        <v>0</v>
      </c>
      <c r="P80" s="3">
        <v>0</v>
      </c>
      <c r="Q80" s="3">
        <v>6</v>
      </c>
      <c r="R80" s="3">
        <v>12</v>
      </c>
      <c r="S80" s="3">
        <v>0.33</v>
      </c>
    </row>
    <row r="81" spans="1:19" x14ac:dyDescent="0.25">
      <c r="A81" s="2" t="s">
        <v>118</v>
      </c>
      <c r="B81" s="3" t="s">
        <v>133</v>
      </c>
      <c r="C81" s="2" t="s">
        <v>134</v>
      </c>
      <c r="D81" s="3">
        <v>43963687</v>
      </c>
      <c r="E81" s="2" t="s">
        <v>144</v>
      </c>
      <c r="F81" s="2" t="s">
        <v>22</v>
      </c>
      <c r="G81" s="2" t="s">
        <v>23</v>
      </c>
      <c r="H81" s="95" t="s">
        <v>25</v>
      </c>
      <c r="I81" s="3">
        <v>70</v>
      </c>
      <c r="J81" s="3">
        <v>70</v>
      </c>
      <c r="K81" s="3">
        <v>0</v>
      </c>
      <c r="L81" s="3">
        <v>0</v>
      </c>
      <c r="M81" s="3">
        <v>8</v>
      </c>
      <c r="N81" s="3">
        <v>8</v>
      </c>
      <c r="O81" s="3">
        <v>0</v>
      </c>
      <c r="P81" s="3">
        <v>0</v>
      </c>
      <c r="Q81" s="3">
        <v>6</v>
      </c>
      <c r="R81" s="3">
        <v>48</v>
      </c>
      <c r="S81" s="3">
        <v>1.46</v>
      </c>
    </row>
    <row r="82" spans="1:19" x14ac:dyDescent="0.25">
      <c r="A82" s="2" t="s">
        <v>118</v>
      </c>
      <c r="B82" s="3" t="s">
        <v>133</v>
      </c>
      <c r="C82" s="2" t="s">
        <v>134</v>
      </c>
      <c r="D82" s="3">
        <v>43548866</v>
      </c>
      <c r="E82" s="2" t="s">
        <v>129</v>
      </c>
      <c r="F82" s="2" t="s">
        <v>22</v>
      </c>
      <c r="G82" s="2" t="s">
        <v>35</v>
      </c>
      <c r="H82" s="95" t="s">
        <v>25</v>
      </c>
      <c r="I82" s="3">
        <v>177</v>
      </c>
      <c r="J82" s="3">
        <v>177</v>
      </c>
      <c r="K82" s="3">
        <v>0</v>
      </c>
      <c r="L82" s="3">
        <v>0</v>
      </c>
      <c r="M82" s="3">
        <v>18</v>
      </c>
      <c r="N82" s="3">
        <v>18</v>
      </c>
      <c r="O82" s="3">
        <v>0</v>
      </c>
      <c r="P82" s="3">
        <v>0</v>
      </c>
      <c r="Q82" s="3">
        <v>6</v>
      </c>
      <c r="R82" s="3">
        <v>108</v>
      </c>
      <c r="S82" s="3">
        <v>1.64</v>
      </c>
    </row>
    <row r="83" spans="1:19" hidden="1" x14ac:dyDescent="0.25">
      <c r="A83" s="2" t="s">
        <v>118</v>
      </c>
      <c r="B83" s="3" t="s">
        <v>133</v>
      </c>
      <c r="C83" s="2" t="s">
        <v>134</v>
      </c>
      <c r="D83" s="3">
        <v>73420296</v>
      </c>
      <c r="E83" s="2" t="s">
        <v>135</v>
      </c>
      <c r="F83" s="2" t="s">
        <v>61</v>
      </c>
      <c r="G83" s="2" t="s">
        <v>62</v>
      </c>
      <c r="H83" s="95" t="s">
        <v>25</v>
      </c>
      <c r="I83" s="3">
        <v>73</v>
      </c>
      <c r="J83" s="3">
        <v>73</v>
      </c>
      <c r="K83" s="3">
        <v>0</v>
      </c>
      <c r="L83" s="3">
        <v>0</v>
      </c>
      <c r="M83" s="3">
        <v>9</v>
      </c>
      <c r="N83" s="3">
        <v>9</v>
      </c>
      <c r="O83" s="3">
        <v>0</v>
      </c>
      <c r="P83" s="3">
        <v>0</v>
      </c>
      <c r="Q83" s="3">
        <v>6</v>
      </c>
      <c r="R83" s="3">
        <v>54</v>
      </c>
      <c r="S83" s="3">
        <v>1.35</v>
      </c>
    </row>
    <row r="84" spans="1:19" hidden="1" x14ac:dyDescent="0.25">
      <c r="A84" s="2" t="s">
        <v>118</v>
      </c>
      <c r="B84" s="3" t="s">
        <v>133</v>
      </c>
      <c r="C84" s="2" t="s">
        <v>134</v>
      </c>
      <c r="D84" s="3">
        <v>41757164</v>
      </c>
      <c r="E84" s="2" t="s">
        <v>136</v>
      </c>
      <c r="F84" s="2" t="s">
        <v>26</v>
      </c>
      <c r="G84" s="2" t="s">
        <v>27</v>
      </c>
      <c r="H84" s="95" t="s">
        <v>25</v>
      </c>
      <c r="I84" s="3">
        <v>93</v>
      </c>
      <c r="J84" s="3">
        <v>93</v>
      </c>
      <c r="K84" s="3">
        <v>0</v>
      </c>
      <c r="L84" s="3">
        <v>0</v>
      </c>
      <c r="M84" s="3">
        <v>21</v>
      </c>
      <c r="N84" s="3">
        <v>21</v>
      </c>
      <c r="O84" s="3">
        <v>0</v>
      </c>
      <c r="P84" s="3">
        <v>0</v>
      </c>
      <c r="Q84" s="3">
        <v>6</v>
      </c>
      <c r="R84" s="3">
        <v>126</v>
      </c>
      <c r="S84" s="3">
        <v>0.74</v>
      </c>
    </row>
    <row r="85" spans="1:19" hidden="1" x14ac:dyDescent="0.25">
      <c r="A85" s="2" t="s">
        <v>118</v>
      </c>
      <c r="B85" s="3" t="s">
        <v>133</v>
      </c>
      <c r="C85" s="2" t="s">
        <v>134</v>
      </c>
      <c r="D85" s="3" t="s">
        <v>139</v>
      </c>
      <c r="E85" s="2" t="s">
        <v>140</v>
      </c>
      <c r="F85" s="2" t="s">
        <v>26</v>
      </c>
      <c r="G85" s="2" t="s">
        <v>27</v>
      </c>
      <c r="H85" s="95" t="s">
        <v>25</v>
      </c>
      <c r="I85" s="3">
        <v>123</v>
      </c>
      <c r="J85" s="3">
        <v>123</v>
      </c>
      <c r="K85" s="3">
        <v>0</v>
      </c>
      <c r="L85" s="3">
        <v>0</v>
      </c>
      <c r="M85" s="3">
        <v>20</v>
      </c>
      <c r="N85" s="3">
        <v>20</v>
      </c>
      <c r="O85" s="3">
        <v>0</v>
      </c>
      <c r="P85" s="3">
        <v>0</v>
      </c>
      <c r="Q85" s="3">
        <v>6</v>
      </c>
      <c r="R85" s="3">
        <v>120</v>
      </c>
      <c r="S85" s="3">
        <v>1.03</v>
      </c>
    </row>
    <row r="86" spans="1:19" hidden="1" x14ac:dyDescent="0.25">
      <c r="A86" s="2" t="s">
        <v>118</v>
      </c>
      <c r="B86" s="3" t="s">
        <v>133</v>
      </c>
      <c r="C86" s="2" t="s">
        <v>134</v>
      </c>
      <c r="D86" s="3">
        <v>47454757</v>
      </c>
      <c r="E86" s="2" t="s">
        <v>142</v>
      </c>
      <c r="F86" s="2" t="s">
        <v>26</v>
      </c>
      <c r="G86" s="2" t="s">
        <v>27</v>
      </c>
      <c r="H86" s="95" t="s">
        <v>25</v>
      </c>
      <c r="I86" s="3">
        <v>119</v>
      </c>
      <c r="J86" s="3">
        <v>119</v>
      </c>
      <c r="K86" s="3">
        <v>0</v>
      </c>
      <c r="L86" s="3">
        <v>0</v>
      </c>
      <c r="M86" s="3">
        <v>18</v>
      </c>
      <c r="N86" s="3">
        <v>18</v>
      </c>
      <c r="O86" s="3">
        <v>0</v>
      </c>
      <c r="P86" s="3">
        <v>0</v>
      </c>
      <c r="Q86" s="3">
        <v>6</v>
      </c>
      <c r="R86" s="3">
        <v>108</v>
      </c>
      <c r="S86" s="3">
        <v>1.1000000000000001</v>
      </c>
    </row>
    <row r="87" spans="1:19" hidden="1" x14ac:dyDescent="0.25">
      <c r="A87" s="2" t="s">
        <v>118</v>
      </c>
      <c r="B87" s="3" t="s">
        <v>133</v>
      </c>
      <c r="C87" s="2" t="s">
        <v>134</v>
      </c>
      <c r="D87" s="3">
        <v>47199587</v>
      </c>
      <c r="E87" s="2" t="s">
        <v>137</v>
      </c>
      <c r="F87" s="2" t="s">
        <v>36</v>
      </c>
      <c r="G87" s="2" t="s">
        <v>37</v>
      </c>
      <c r="H87" s="95" t="s">
        <v>25</v>
      </c>
      <c r="I87" s="3">
        <v>65</v>
      </c>
      <c r="J87" s="3">
        <v>65</v>
      </c>
      <c r="K87" s="3">
        <v>0</v>
      </c>
      <c r="L87" s="3">
        <v>0</v>
      </c>
      <c r="M87" s="3">
        <v>13</v>
      </c>
      <c r="N87" s="3">
        <v>13</v>
      </c>
      <c r="O87" s="3">
        <v>0</v>
      </c>
      <c r="P87" s="3">
        <v>0</v>
      </c>
      <c r="Q87" s="3">
        <v>6</v>
      </c>
      <c r="R87" s="3">
        <v>78</v>
      </c>
      <c r="S87" s="3">
        <v>0.83</v>
      </c>
    </row>
    <row r="88" spans="1:19" hidden="1" x14ac:dyDescent="0.25">
      <c r="A88" s="2" t="s">
        <v>118</v>
      </c>
      <c r="B88" s="3" t="s">
        <v>133</v>
      </c>
      <c r="C88" s="2" t="s">
        <v>134</v>
      </c>
      <c r="D88" s="3">
        <v>48357760</v>
      </c>
      <c r="E88" s="2" t="s">
        <v>145</v>
      </c>
      <c r="F88" s="2" t="s">
        <v>32</v>
      </c>
      <c r="G88" s="2" t="s">
        <v>32</v>
      </c>
      <c r="H88" s="95" t="s">
        <v>25</v>
      </c>
      <c r="I88" s="3">
        <v>112</v>
      </c>
      <c r="J88" s="3">
        <v>112</v>
      </c>
      <c r="K88" s="3">
        <v>0</v>
      </c>
      <c r="L88" s="3">
        <v>0</v>
      </c>
      <c r="M88" s="3">
        <v>18</v>
      </c>
      <c r="N88" s="3">
        <v>18</v>
      </c>
      <c r="O88" s="3">
        <v>0</v>
      </c>
      <c r="P88" s="3">
        <v>0</v>
      </c>
      <c r="Q88" s="3">
        <v>6</v>
      </c>
      <c r="R88" s="3">
        <v>108</v>
      </c>
      <c r="S88" s="3">
        <v>1.04</v>
      </c>
    </row>
    <row r="89" spans="1:19" hidden="1" x14ac:dyDescent="0.25">
      <c r="A89" s="2" t="s">
        <v>118</v>
      </c>
      <c r="B89" s="3" t="s">
        <v>133</v>
      </c>
      <c r="C89" s="2" t="s">
        <v>134</v>
      </c>
      <c r="D89" s="3">
        <v>10390398</v>
      </c>
      <c r="E89" s="2" t="s">
        <v>141</v>
      </c>
      <c r="F89" s="2" t="s">
        <v>32</v>
      </c>
      <c r="G89" s="2" t="s">
        <v>32</v>
      </c>
      <c r="H89" s="95" t="s">
        <v>25</v>
      </c>
      <c r="I89" s="3">
        <v>45</v>
      </c>
      <c r="J89" s="3">
        <v>45</v>
      </c>
      <c r="K89" s="3">
        <v>0</v>
      </c>
      <c r="L89" s="3">
        <v>0</v>
      </c>
      <c r="M89" s="3">
        <v>12</v>
      </c>
      <c r="N89" s="3">
        <v>12</v>
      </c>
      <c r="O89" s="3">
        <v>0</v>
      </c>
      <c r="P89" s="3">
        <v>0</v>
      </c>
      <c r="Q89" s="3">
        <v>6</v>
      </c>
      <c r="R89" s="3">
        <v>72</v>
      </c>
      <c r="S89" s="3">
        <v>0.63</v>
      </c>
    </row>
    <row r="90" spans="1:19" hidden="1" x14ac:dyDescent="0.25">
      <c r="A90" s="2" t="s">
        <v>118</v>
      </c>
      <c r="B90" s="3" t="s">
        <v>133</v>
      </c>
      <c r="C90" s="2" t="s">
        <v>134</v>
      </c>
      <c r="D90" s="3">
        <v>43261258</v>
      </c>
      <c r="E90" s="2" t="s">
        <v>138</v>
      </c>
      <c r="F90" s="2" t="s">
        <v>32</v>
      </c>
      <c r="G90" s="2" t="s">
        <v>32</v>
      </c>
      <c r="H90" s="95" t="s">
        <v>25</v>
      </c>
      <c r="I90" s="3">
        <v>174</v>
      </c>
      <c r="J90" s="3">
        <v>174</v>
      </c>
      <c r="K90" s="3">
        <v>0</v>
      </c>
      <c r="L90" s="3">
        <v>0</v>
      </c>
      <c r="M90" s="3">
        <v>17</v>
      </c>
      <c r="N90" s="3">
        <v>17</v>
      </c>
      <c r="O90" s="3">
        <v>0</v>
      </c>
      <c r="P90" s="3">
        <v>0</v>
      </c>
      <c r="Q90" s="3">
        <v>6</v>
      </c>
      <c r="R90" s="3">
        <v>102</v>
      </c>
      <c r="S90" s="3">
        <v>1.71</v>
      </c>
    </row>
    <row r="91" spans="1:19" hidden="1" x14ac:dyDescent="0.25">
      <c r="A91" s="2" t="s">
        <v>118</v>
      </c>
      <c r="B91" s="3" t="s">
        <v>133</v>
      </c>
      <c r="C91" s="2" t="s">
        <v>134</v>
      </c>
      <c r="D91" s="3">
        <v>47474684</v>
      </c>
      <c r="E91" s="2" t="s">
        <v>143</v>
      </c>
      <c r="F91" s="2" t="s">
        <v>32</v>
      </c>
      <c r="G91" s="2" t="s">
        <v>32</v>
      </c>
      <c r="H91" s="95" t="s">
        <v>25</v>
      </c>
      <c r="I91" s="3">
        <v>123</v>
      </c>
      <c r="J91" s="3">
        <v>123</v>
      </c>
      <c r="K91" s="3">
        <v>0</v>
      </c>
      <c r="L91" s="3">
        <v>0</v>
      </c>
      <c r="M91" s="3">
        <v>22</v>
      </c>
      <c r="N91" s="3">
        <v>22</v>
      </c>
      <c r="O91" s="3">
        <v>0</v>
      </c>
      <c r="P91" s="3">
        <v>0</v>
      </c>
      <c r="Q91" s="3">
        <v>6</v>
      </c>
      <c r="R91" s="3">
        <v>132</v>
      </c>
      <c r="S91" s="3">
        <v>0.93</v>
      </c>
    </row>
    <row r="92" spans="1:19" hidden="1" x14ac:dyDescent="0.25">
      <c r="A92" s="2" t="s">
        <v>118</v>
      </c>
      <c r="B92" s="3" t="s">
        <v>133</v>
      </c>
      <c r="C92" s="2" t="s">
        <v>134</v>
      </c>
      <c r="D92" s="3">
        <v>44830691</v>
      </c>
      <c r="E92" s="2" t="s">
        <v>146</v>
      </c>
      <c r="F92" s="2" t="s">
        <v>29</v>
      </c>
      <c r="G92" s="2" t="s">
        <v>30</v>
      </c>
      <c r="H92" s="95" t="s">
        <v>24</v>
      </c>
      <c r="I92" s="3">
        <v>106</v>
      </c>
      <c r="J92" s="3">
        <v>106</v>
      </c>
      <c r="K92" s="3">
        <v>0</v>
      </c>
      <c r="L92" s="3">
        <v>0</v>
      </c>
      <c r="M92" s="3">
        <v>18</v>
      </c>
      <c r="N92" s="3">
        <v>18</v>
      </c>
      <c r="O92" s="3">
        <v>0</v>
      </c>
      <c r="P92" s="3">
        <v>0</v>
      </c>
      <c r="Q92" s="3">
        <v>6</v>
      </c>
      <c r="R92" s="3">
        <v>108</v>
      </c>
      <c r="S92" s="3">
        <v>0.98</v>
      </c>
    </row>
  </sheetData>
  <autoFilter ref="A7:BM92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84"/>
  <sheetViews>
    <sheetView showGridLines="0" workbookViewId="0">
      <selection activeCell="A10" sqref="A10:S76"/>
    </sheetView>
  </sheetViews>
  <sheetFormatPr baseColWidth="10" defaultRowHeight="15" x14ac:dyDescent="0.25"/>
  <cols>
    <col min="1" max="1" width="22.7109375" customWidth="1"/>
    <col min="3" max="3" width="44.425781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209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1" t="s">
        <v>10</v>
      </c>
      <c r="B7" s="141" t="s">
        <v>11</v>
      </c>
      <c r="C7" s="141" t="s">
        <v>12</v>
      </c>
      <c r="D7" s="141" t="s">
        <v>13</v>
      </c>
      <c r="E7" s="141" t="s">
        <v>14</v>
      </c>
      <c r="F7" s="141" t="s">
        <v>15</v>
      </c>
      <c r="G7" s="141" t="s">
        <v>16</v>
      </c>
      <c r="H7" s="141" t="s">
        <v>17</v>
      </c>
      <c r="I7" s="141" t="s">
        <v>18</v>
      </c>
      <c r="J7" s="141" t="s">
        <v>19</v>
      </c>
      <c r="K7" s="141" t="s">
        <v>20</v>
      </c>
      <c r="L7" s="141" t="s">
        <v>21</v>
      </c>
      <c r="M7" s="141" t="s">
        <v>18</v>
      </c>
      <c r="N7" s="141" t="s">
        <v>19</v>
      </c>
      <c r="O7" s="141" t="s">
        <v>20</v>
      </c>
      <c r="P7" s="14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45</v>
      </c>
      <c r="J8" s="3">
        <v>45</v>
      </c>
      <c r="K8" s="3">
        <v>0</v>
      </c>
      <c r="L8" s="3">
        <v>0</v>
      </c>
      <c r="M8" s="3">
        <v>7</v>
      </c>
      <c r="N8" s="3">
        <v>7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2" t="s">
        <v>25</v>
      </c>
      <c r="I9" s="3">
        <v>114</v>
      </c>
      <c r="J9" s="3">
        <v>55</v>
      </c>
      <c r="K9" s="3">
        <v>59</v>
      </c>
      <c r="L9" s="3">
        <v>0</v>
      </c>
      <c r="M9" s="3">
        <v>22</v>
      </c>
      <c r="N9" s="3">
        <v>11</v>
      </c>
      <c r="O9" s="3">
        <v>11</v>
      </c>
      <c r="P9" s="3">
        <v>0</v>
      </c>
      <c r="Q9" s="3">
        <v>6</v>
      </c>
      <c r="R9" s="3">
        <v>132</v>
      </c>
      <c r="S9" s="3">
        <v>0.86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2" t="s">
        <v>25</v>
      </c>
      <c r="I10" s="3">
        <v>113</v>
      </c>
      <c r="J10" s="3">
        <v>50</v>
      </c>
      <c r="K10" s="3">
        <v>63</v>
      </c>
      <c r="L10" s="3">
        <v>0</v>
      </c>
      <c r="M10" s="3">
        <v>17</v>
      </c>
      <c r="N10" s="3">
        <v>8</v>
      </c>
      <c r="O10" s="3">
        <v>9</v>
      </c>
      <c r="P10" s="3">
        <v>0</v>
      </c>
      <c r="Q10" s="3">
        <v>6</v>
      </c>
      <c r="R10" s="3">
        <v>102</v>
      </c>
      <c r="S10" s="3">
        <v>1.1100000000000001</v>
      </c>
    </row>
    <row r="11" spans="1:19" x14ac:dyDescent="0.25">
      <c r="A11" s="2" t="s">
        <v>41</v>
      </c>
      <c r="B11" s="3" t="s">
        <v>43</v>
      </c>
      <c r="C11" s="2" t="s">
        <v>44</v>
      </c>
      <c r="D11" s="3">
        <v>70670116</v>
      </c>
      <c r="E11" s="2" t="s">
        <v>54</v>
      </c>
      <c r="F11" s="2" t="s">
        <v>22</v>
      </c>
      <c r="G11" s="2" t="s">
        <v>35</v>
      </c>
      <c r="H11" s="2" t="s">
        <v>24</v>
      </c>
      <c r="I11" s="3">
        <v>139</v>
      </c>
      <c r="J11" s="3">
        <v>81</v>
      </c>
      <c r="K11" s="3">
        <v>58</v>
      </c>
      <c r="L11" s="3">
        <v>0</v>
      </c>
      <c r="M11" s="3">
        <v>16</v>
      </c>
      <c r="N11" s="3">
        <v>10</v>
      </c>
      <c r="O11" s="3">
        <v>6</v>
      </c>
      <c r="P11" s="3">
        <v>0</v>
      </c>
      <c r="Q11" s="3">
        <v>6</v>
      </c>
      <c r="R11" s="3">
        <v>96</v>
      </c>
      <c r="S11" s="3">
        <v>1.45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 t="s">
        <v>203</v>
      </c>
      <c r="E12" s="2" t="s">
        <v>201</v>
      </c>
      <c r="F12" s="2" t="s">
        <v>61</v>
      </c>
      <c r="G12" s="2" t="s">
        <v>62</v>
      </c>
      <c r="H12" s="2" t="s">
        <v>25</v>
      </c>
      <c r="I12" s="3">
        <v>17</v>
      </c>
      <c r="J12" s="3">
        <v>17</v>
      </c>
      <c r="K12" s="3">
        <v>0</v>
      </c>
      <c r="L12" s="3">
        <v>0</v>
      </c>
      <c r="M12" s="3">
        <v>3</v>
      </c>
      <c r="N12" s="3">
        <v>3</v>
      </c>
      <c r="O12" s="3">
        <v>0</v>
      </c>
      <c r="P12" s="3">
        <v>0</v>
      </c>
      <c r="Q12" s="3">
        <v>6</v>
      </c>
      <c r="R12" s="3">
        <v>18</v>
      </c>
      <c r="S12" s="3">
        <v>0.94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44260048</v>
      </c>
      <c r="E13" s="2" t="s">
        <v>45</v>
      </c>
      <c r="F13" s="2" t="s">
        <v>26</v>
      </c>
      <c r="G13" s="2" t="s">
        <v>27</v>
      </c>
      <c r="H13" s="2" t="s">
        <v>24</v>
      </c>
      <c r="I13" s="3">
        <v>102</v>
      </c>
      <c r="J13" s="3">
        <v>86</v>
      </c>
      <c r="K13" s="3">
        <v>16</v>
      </c>
      <c r="L13" s="3">
        <v>0</v>
      </c>
      <c r="M13" s="3">
        <v>18</v>
      </c>
      <c r="N13" s="3">
        <v>15</v>
      </c>
      <c r="O13" s="3">
        <v>3</v>
      </c>
      <c r="P13" s="3">
        <v>0</v>
      </c>
      <c r="Q13" s="3">
        <v>6</v>
      </c>
      <c r="R13" s="3">
        <v>108</v>
      </c>
      <c r="S13" s="3">
        <v>0.94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47802021</v>
      </c>
      <c r="E14" s="2" t="s">
        <v>57</v>
      </c>
      <c r="F14" s="2" t="s">
        <v>26</v>
      </c>
      <c r="G14" s="2" t="s">
        <v>27</v>
      </c>
      <c r="H14" s="2" t="s">
        <v>24</v>
      </c>
      <c r="I14" s="3">
        <v>95</v>
      </c>
      <c r="J14" s="3">
        <v>77</v>
      </c>
      <c r="K14" s="3">
        <v>18</v>
      </c>
      <c r="L14" s="3">
        <v>0</v>
      </c>
      <c r="M14" s="3">
        <v>16</v>
      </c>
      <c r="N14" s="3">
        <v>12</v>
      </c>
      <c r="O14" s="3">
        <v>4</v>
      </c>
      <c r="P14" s="3">
        <v>0</v>
      </c>
      <c r="Q14" s="3">
        <v>6</v>
      </c>
      <c r="R14" s="3">
        <v>96</v>
      </c>
      <c r="S14" s="3">
        <v>0.99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22421343</v>
      </c>
      <c r="E15" s="2" t="s">
        <v>48</v>
      </c>
      <c r="F15" s="2" t="s">
        <v>26</v>
      </c>
      <c r="G15" s="2" t="s">
        <v>27</v>
      </c>
      <c r="H15" s="2" t="s">
        <v>25</v>
      </c>
      <c r="I15" s="3">
        <v>76</v>
      </c>
      <c r="J15" s="3">
        <v>70</v>
      </c>
      <c r="K15" s="3">
        <v>6</v>
      </c>
      <c r="L15" s="3">
        <v>0</v>
      </c>
      <c r="M15" s="3">
        <v>18</v>
      </c>
      <c r="N15" s="3">
        <v>16</v>
      </c>
      <c r="O15" s="3">
        <v>2</v>
      </c>
      <c r="P15" s="3">
        <v>0</v>
      </c>
      <c r="Q15" s="3">
        <v>6</v>
      </c>
      <c r="R15" s="3">
        <v>108</v>
      </c>
      <c r="S15" s="3">
        <v>0.7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75364611</v>
      </c>
      <c r="E16" s="2" t="s">
        <v>56</v>
      </c>
      <c r="F16" s="2" t="s">
        <v>36</v>
      </c>
      <c r="G16" s="2" t="s">
        <v>37</v>
      </c>
      <c r="H16" s="2" t="s">
        <v>24</v>
      </c>
      <c r="I16" s="3">
        <v>91</v>
      </c>
      <c r="J16" s="3">
        <v>51</v>
      </c>
      <c r="K16" s="3">
        <v>40</v>
      </c>
      <c r="L16" s="3">
        <v>0</v>
      </c>
      <c r="M16" s="3">
        <v>21</v>
      </c>
      <c r="N16" s="3">
        <v>12</v>
      </c>
      <c r="O16" s="3">
        <v>9</v>
      </c>
      <c r="P16" s="3">
        <v>0</v>
      </c>
      <c r="Q16" s="3">
        <v>6</v>
      </c>
      <c r="R16" s="3">
        <v>126</v>
      </c>
      <c r="S16" s="3">
        <v>0.72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40370317</v>
      </c>
      <c r="E17" s="2" t="s">
        <v>59</v>
      </c>
      <c r="F17" s="2" t="s">
        <v>32</v>
      </c>
      <c r="G17" s="2" t="s">
        <v>32</v>
      </c>
      <c r="H17" s="2" t="s">
        <v>24</v>
      </c>
      <c r="I17" s="3">
        <v>120</v>
      </c>
      <c r="J17" s="3">
        <v>107</v>
      </c>
      <c r="K17" s="3">
        <v>13</v>
      </c>
      <c r="L17" s="3">
        <v>0</v>
      </c>
      <c r="M17" s="3">
        <v>24</v>
      </c>
      <c r="N17" s="3">
        <v>22</v>
      </c>
      <c r="O17" s="3">
        <v>2</v>
      </c>
      <c r="P17" s="3">
        <v>0</v>
      </c>
      <c r="Q17" s="3">
        <v>6</v>
      </c>
      <c r="R17" s="3">
        <v>144</v>
      </c>
      <c r="S17" s="3">
        <v>0.83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46975691</v>
      </c>
      <c r="E18" s="2" t="s">
        <v>50</v>
      </c>
      <c r="F18" s="2" t="s">
        <v>32</v>
      </c>
      <c r="G18" s="2" t="s">
        <v>32</v>
      </c>
      <c r="H18" s="2" t="s">
        <v>25</v>
      </c>
      <c r="I18" s="3">
        <v>131</v>
      </c>
      <c r="J18" s="3">
        <v>63</v>
      </c>
      <c r="K18" s="3">
        <v>68</v>
      </c>
      <c r="L18" s="3">
        <v>0</v>
      </c>
      <c r="M18" s="3">
        <v>16</v>
      </c>
      <c r="N18" s="3">
        <v>9</v>
      </c>
      <c r="O18" s="3">
        <v>7</v>
      </c>
      <c r="P18" s="3">
        <v>0</v>
      </c>
      <c r="Q18" s="3">
        <v>6</v>
      </c>
      <c r="R18" s="3">
        <v>96</v>
      </c>
      <c r="S18" s="3">
        <v>1.36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46942137</v>
      </c>
      <c r="E19" s="2" t="s">
        <v>51</v>
      </c>
      <c r="F19" s="2" t="s">
        <v>32</v>
      </c>
      <c r="G19" s="2" t="s">
        <v>32</v>
      </c>
      <c r="H19" s="2" t="s">
        <v>25</v>
      </c>
      <c r="I19" s="3">
        <v>33</v>
      </c>
      <c r="J19" s="3">
        <v>20</v>
      </c>
      <c r="K19" s="3">
        <v>13</v>
      </c>
      <c r="L19" s="3">
        <v>0</v>
      </c>
      <c r="M19" s="3">
        <v>9</v>
      </c>
      <c r="N19" s="3">
        <v>5</v>
      </c>
      <c r="O19" s="3">
        <v>4</v>
      </c>
      <c r="P19" s="3">
        <v>0</v>
      </c>
      <c r="Q19" s="3">
        <v>6</v>
      </c>
      <c r="R19" s="3">
        <v>54</v>
      </c>
      <c r="S19" s="3">
        <v>0.61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46336215</v>
      </c>
      <c r="E20" s="2" t="s">
        <v>52</v>
      </c>
      <c r="F20" s="2" t="s">
        <v>32</v>
      </c>
      <c r="G20" s="2" t="s">
        <v>32</v>
      </c>
      <c r="H20" s="2" t="s">
        <v>25</v>
      </c>
      <c r="I20" s="3">
        <v>52</v>
      </c>
      <c r="J20" s="3">
        <v>34</v>
      </c>
      <c r="K20" s="3">
        <v>18</v>
      </c>
      <c r="L20" s="3">
        <v>0</v>
      </c>
      <c r="M20" s="3">
        <v>14</v>
      </c>
      <c r="N20" s="3">
        <v>10</v>
      </c>
      <c r="O20" s="3">
        <v>4</v>
      </c>
      <c r="P20" s="3">
        <v>0</v>
      </c>
      <c r="Q20" s="3">
        <v>6</v>
      </c>
      <c r="R20" s="3">
        <v>84</v>
      </c>
      <c r="S20" s="3">
        <v>0.62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41382188</v>
      </c>
      <c r="E21" s="2" t="s">
        <v>58</v>
      </c>
      <c r="F21" s="2" t="s">
        <v>32</v>
      </c>
      <c r="G21" s="2" t="s">
        <v>32</v>
      </c>
      <c r="H21" s="2" t="s">
        <v>24</v>
      </c>
      <c r="I21" s="3">
        <v>95</v>
      </c>
      <c r="J21" s="3">
        <v>49</v>
      </c>
      <c r="K21" s="3">
        <v>46</v>
      </c>
      <c r="L21" s="3">
        <v>0</v>
      </c>
      <c r="M21" s="3">
        <v>20</v>
      </c>
      <c r="N21" s="3">
        <v>11</v>
      </c>
      <c r="O21" s="3">
        <v>9</v>
      </c>
      <c r="P21" s="3">
        <v>0</v>
      </c>
      <c r="Q21" s="3">
        <v>6</v>
      </c>
      <c r="R21" s="3">
        <v>120</v>
      </c>
      <c r="S21" s="3">
        <v>0.79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45974435</v>
      </c>
      <c r="E22" s="2" t="s">
        <v>55</v>
      </c>
      <c r="F22" s="2" t="s">
        <v>32</v>
      </c>
      <c r="G22" s="2" t="s">
        <v>42</v>
      </c>
      <c r="H22" s="2" t="s">
        <v>40</v>
      </c>
      <c r="I22" s="3">
        <v>53</v>
      </c>
      <c r="J22" s="3">
        <v>36</v>
      </c>
      <c r="K22" s="3">
        <v>17</v>
      </c>
      <c r="L22" s="3">
        <v>0</v>
      </c>
      <c r="M22" s="3">
        <v>10</v>
      </c>
      <c r="N22" s="3">
        <v>7</v>
      </c>
      <c r="O22" s="3">
        <v>3</v>
      </c>
      <c r="P22" s="3">
        <v>0</v>
      </c>
      <c r="Q22" s="3">
        <v>6</v>
      </c>
      <c r="R22" s="3">
        <v>60</v>
      </c>
      <c r="S22" s="3">
        <v>0.88</v>
      </c>
    </row>
    <row r="23" spans="1:19" hidden="1" x14ac:dyDescent="0.25">
      <c r="A23" s="2" t="s">
        <v>41</v>
      </c>
      <c r="B23" s="3" t="s">
        <v>43</v>
      </c>
      <c r="C23" s="2" t="s">
        <v>44</v>
      </c>
      <c r="D23" s="3">
        <v>72877884</v>
      </c>
      <c r="E23" s="2" t="s">
        <v>216</v>
      </c>
      <c r="F23" s="2" t="s">
        <v>32</v>
      </c>
      <c r="G23" s="2" t="s">
        <v>42</v>
      </c>
      <c r="H23" s="2" t="s">
        <v>40</v>
      </c>
      <c r="I23" s="3">
        <v>25</v>
      </c>
      <c r="J23" s="3">
        <v>22</v>
      </c>
      <c r="K23" s="3">
        <v>3</v>
      </c>
      <c r="L23" s="3">
        <v>0</v>
      </c>
      <c r="M23" s="3">
        <v>6</v>
      </c>
      <c r="N23" s="3">
        <v>5</v>
      </c>
      <c r="O23" s="3">
        <v>1</v>
      </c>
      <c r="P23" s="3">
        <v>0</v>
      </c>
      <c r="Q23" s="3">
        <v>6</v>
      </c>
      <c r="R23" s="3">
        <v>36</v>
      </c>
      <c r="S23" s="3">
        <v>0.69</v>
      </c>
    </row>
    <row r="24" spans="1:19" hidden="1" x14ac:dyDescent="0.25">
      <c r="A24" s="2" t="s">
        <v>41</v>
      </c>
      <c r="B24" s="3" t="s">
        <v>43</v>
      </c>
      <c r="C24" s="2" t="s">
        <v>44</v>
      </c>
      <c r="D24" s="3">
        <v>45971350</v>
      </c>
      <c r="E24" s="2" t="s">
        <v>217</v>
      </c>
      <c r="F24" s="2" t="s">
        <v>32</v>
      </c>
      <c r="G24" s="2" t="s">
        <v>42</v>
      </c>
      <c r="H24" s="2" t="s">
        <v>40</v>
      </c>
      <c r="I24" s="3">
        <v>13</v>
      </c>
      <c r="J24" s="3">
        <v>8</v>
      </c>
      <c r="K24" s="3">
        <v>5</v>
      </c>
      <c r="L24" s="3">
        <v>0</v>
      </c>
      <c r="M24" s="3">
        <v>3</v>
      </c>
      <c r="N24" s="3">
        <v>2</v>
      </c>
      <c r="O24" s="3">
        <v>1</v>
      </c>
      <c r="P24" s="3">
        <v>0</v>
      </c>
      <c r="Q24" s="3">
        <v>6</v>
      </c>
      <c r="R24" s="3">
        <v>18</v>
      </c>
      <c r="S24" s="3">
        <v>0.72</v>
      </c>
    </row>
    <row r="25" spans="1:19" hidden="1" x14ac:dyDescent="0.25">
      <c r="A25" s="2" t="s">
        <v>41</v>
      </c>
      <c r="B25" s="3" t="s">
        <v>43</v>
      </c>
      <c r="C25" s="2" t="s">
        <v>44</v>
      </c>
      <c r="D25" s="3">
        <v>72261320</v>
      </c>
      <c r="E25" s="2" t="s">
        <v>53</v>
      </c>
      <c r="F25" s="2" t="s">
        <v>29</v>
      </c>
      <c r="G25" s="2" t="s">
        <v>30</v>
      </c>
      <c r="H25" s="2" t="s">
        <v>24</v>
      </c>
      <c r="I25" s="3">
        <v>100</v>
      </c>
      <c r="J25" s="3">
        <v>78</v>
      </c>
      <c r="K25" s="3">
        <v>22</v>
      </c>
      <c r="L25" s="3">
        <v>0</v>
      </c>
      <c r="M25" s="3">
        <v>21</v>
      </c>
      <c r="N25" s="3">
        <v>17</v>
      </c>
      <c r="O25" s="3">
        <v>4</v>
      </c>
      <c r="P25" s="3">
        <v>0</v>
      </c>
      <c r="Q25" s="3">
        <v>6</v>
      </c>
      <c r="R25" s="3">
        <v>126</v>
      </c>
      <c r="S25" s="3">
        <v>0.79</v>
      </c>
    </row>
    <row r="26" spans="1:19" hidden="1" x14ac:dyDescent="0.25">
      <c r="A26" s="2" t="s">
        <v>60</v>
      </c>
      <c r="B26" s="3" t="s">
        <v>65</v>
      </c>
      <c r="C26" s="2" t="s">
        <v>66</v>
      </c>
      <c r="D26" s="3">
        <v>46541716</v>
      </c>
      <c r="E26" s="2" t="s">
        <v>68</v>
      </c>
      <c r="F26" s="2" t="s">
        <v>33</v>
      </c>
      <c r="G26" s="2" t="s">
        <v>34</v>
      </c>
      <c r="H26" s="2" t="s">
        <v>31</v>
      </c>
      <c r="I26" s="3">
        <v>9</v>
      </c>
      <c r="J26" s="3">
        <v>9</v>
      </c>
      <c r="K26" s="3">
        <v>0</v>
      </c>
      <c r="L26" s="3">
        <v>0</v>
      </c>
      <c r="M26" s="3">
        <v>2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hidden="1" x14ac:dyDescent="0.25">
      <c r="A27" s="2" t="s">
        <v>60</v>
      </c>
      <c r="B27" s="3" t="s">
        <v>65</v>
      </c>
      <c r="C27" s="2" t="s">
        <v>66</v>
      </c>
      <c r="D27" s="3">
        <v>43585691</v>
      </c>
      <c r="E27" s="2" t="s">
        <v>64</v>
      </c>
      <c r="F27" s="2" t="s">
        <v>33</v>
      </c>
      <c r="G27" s="2" t="s">
        <v>208</v>
      </c>
      <c r="H27" s="2" t="s">
        <v>25</v>
      </c>
      <c r="I27" s="3">
        <v>105</v>
      </c>
      <c r="J27" s="3">
        <v>70</v>
      </c>
      <c r="K27" s="3">
        <v>35</v>
      </c>
      <c r="L27" s="3">
        <v>0</v>
      </c>
      <c r="M27" s="3">
        <v>24</v>
      </c>
      <c r="N27" s="3">
        <v>16</v>
      </c>
      <c r="O27" s="3">
        <v>8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2" t="s">
        <v>60</v>
      </c>
      <c r="B28" s="3" t="s">
        <v>65</v>
      </c>
      <c r="C28" s="2" t="s">
        <v>66</v>
      </c>
      <c r="D28" s="3" t="s">
        <v>195</v>
      </c>
      <c r="E28" s="2" t="s">
        <v>196</v>
      </c>
      <c r="F28" s="2" t="s">
        <v>22</v>
      </c>
      <c r="G28" s="2" t="s">
        <v>23</v>
      </c>
      <c r="H28" s="2" t="s">
        <v>31</v>
      </c>
      <c r="I28" s="3">
        <v>99</v>
      </c>
      <c r="J28" s="3">
        <v>73</v>
      </c>
      <c r="K28" s="3">
        <v>26</v>
      </c>
      <c r="L28" s="3">
        <v>0</v>
      </c>
      <c r="M28" s="3">
        <v>16</v>
      </c>
      <c r="N28" s="3">
        <v>12</v>
      </c>
      <c r="O28" s="3">
        <v>4</v>
      </c>
      <c r="P28" s="3">
        <v>0</v>
      </c>
      <c r="Q28" s="3">
        <v>6</v>
      </c>
      <c r="R28" s="3">
        <v>96</v>
      </c>
      <c r="S28" s="3">
        <v>1.03</v>
      </c>
    </row>
    <row r="29" spans="1:19" x14ac:dyDescent="0.25">
      <c r="A29" s="2" t="s">
        <v>60</v>
      </c>
      <c r="B29" s="3" t="s">
        <v>65</v>
      </c>
      <c r="C29" s="2" t="s">
        <v>66</v>
      </c>
      <c r="D29" s="3">
        <v>45538877</v>
      </c>
      <c r="E29" s="2" t="s">
        <v>63</v>
      </c>
      <c r="F29" s="2" t="s">
        <v>22</v>
      </c>
      <c r="G29" s="2" t="s">
        <v>23</v>
      </c>
      <c r="H29" s="2" t="s">
        <v>25</v>
      </c>
      <c r="I29" s="3">
        <v>146</v>
      </c>
      <c r="J29" s="3">
        <v>111</v>
      </c>
      <c r="K29" s="3">
        <v>35</v>
      </c>
      <c r="L29" s="3">
        <v>0</v>
      </c>
      <c r="M29" s="3">
        <v>25</v>
      </c>
      <c r="N29" s="3">
        <v>16</v>
      </c>
      <c r="O29" s="3">
        <v>9</v>
      </c>
      <c r="P29" s="3">
        <v>0</v>
      </c>
      <c r="Q29" s="3">
        <v>6</v>
      </c>
      <c r="R29" s="3">
        <v>150</v>
      </c>
      <c r="S29" s="3">
        <v>0.97</v>
      </c>
    </row>
    <row r="30" spans="1:19" x14ac:dyDescent="0.25">
      <c r="A30" s="2" t="s">
        <v>60</v>
      </c>
      <c r="B30" s="3" t="s">
        <v>65</v>
      </c>
      <c r="C30" s="2" t="s">
        <v>66</v>
      </c>
      <c r="D30" s="3">
        <v>10130128</v>
      </c>
      <c r="E30" s="2" t="s">
        <v>73</v>
      </c>
      <c r="F30" s="2" t="s">
        <v>22</v>
      </c>
      <c r="G30" s="2" t="s">
        <v>23</v>
      </c>
      <c r="H30" s="2" t="s">
        <v>25</v>
      </c>
      <c r="I30" s="3">
        <v>188</v>
      </c>
      <c r="J30" s="3">
        <v>134</v>
      </c>
      <c r="K30" s="3">
        <v>54</v>
      </c>
      <c r="L30" s="3">
        <v>0</v>
      </c>
      <c r="M30" s="3">
        <v>25</v>
      </c>
      <c r="N30" s="3">
        <v>15</v>
      </c>
      <c r="O30" s="3">
        <v>10</v>
      </c>
      <c r="P30" s="3">
        <v>0</v>
      </c>
      <c r="Q30" s="3">
        <v>6</v>
      </c>
      <c r="R30" s="3">
        <v>150</v>
      </c>
      <c r="S30" s="3">
        <v>1.25</v>
      </c>
    </row>
    <row r="31" spans="1:19" hidden="1" x14ac:dyDescent="0.25">
      <c r="A31" s="2" t="s">
        <v>60</v>
      </c>
      <c r="B31" s="3" t="s">
        <v>65</v>
      </c>
      <c r="C31" s="2" t="s">
        <v>66</v>
      </c>
      <c r="D31" s="3">
        <v>44811692</v>
      </c>
      <c r="E31" s="2" t="s">
        <v>82</v>
      </c>
      <c r="F31" s="2" t="s">
        <v>61</v>
      </c>
      <c r="G31" s="2" t="s">
        <v>62</v>
      </c>
      <c r="H31" s="2" t="s">
        <v>25</v>
      </c>
      <c r="I31" s="3">
        <v>37</v>
      </c>
      <c r="J31" s="3">
        <v>37</v>
      </c>
      <c r="K31" s="3">
        <v>0</v>
      </c>
      <c r="L31" s="3">
        <v>0</v>
      </c>
      <c r="M31" s="3">
        <v>9</v>
      </c>
      <c r="N31" s="3">
        <v>9</v>
      </c>
      <c r="O31" s="3">
        <v>0</v>
      </c>
      <c r="P31" s="3">
        <v>0</v>
      </c>
      <c r="Q31" s="3">
        <v>6</v>
      </c>
      <c r="R31" s="3">
        <v>54</v>
      </c>
      <c r="S31" s="3">
        <v>0.69</v>
      </c>
    </row>
    <row r="32" spans="1:19" hidden="1" x14ac:dyDescent="0.25">
      <c r="A32" s="2" t="s">
        <v>60</v>
      </c>
      <c r="B32" s="3" t="s">
        <v>65</v>
      </c>
      <c r="C32" s="2" t="s">
        <v>66</v>
      </c>
      <c r="D32" s="3">
        <v>40470338</v>
      </c>
      <c r="E32" s="2" t="s">
        <v>69</v>
      </c>
      <c r="F32" s="2" t="s">
        <v>26</v>
      </c>
      <c r="G32" s="2" t="s">
        <v>27</v>
      </c>
      <c r="H32" s="2" t="s">
        <v>25</v>
      </c>
      <c r="I32" s="3">
        <v>56</v>
      </c>
      <c r="J32" s="3">
        <v>38</v>
      </c>
      <c r="K32" s="3">
        <v>18</v>
      </c>
      <c r="L32" s="3">
        <v>0</v>
      </c>
      <c r="M32" s="3">
        <v>8</v>
      </c>
      <c r="N32" s="3">
        <v>6</v>
      </c>
      <c r="O32" s="3">
        <v>2</v>
      </c>
      <c r="P32" s="3">
        <v>0</v>
      </c>
      <c r="Q32" s="3">
        <v>6</v>
      </c>
      <c r="R32" s="3">
        <v>48</v>
      </c>
      <c r="S32" s="3">
        <v>1.17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33430654</v>
      </c>
      <c r="E33" s="2" t="s">
        <v>81</v>
      </c>
      <c r="F33" s="2" t="s">
        <v>26</v>
      </c>
      <c r="G33" s="2" t="s">
        <v>27</v>
      </c>
      <c r="H33" s="2" t="s">
        <v>25</v>
      </c>
      <c r="I33" s="3">
        <v>128</v>
      </c>
      <c r="J33" s="3">
        <v>64</v>
      </c>
      <c r="K33" s="3">
        <v>64</v>
      </c>
      <c r="L33" s="3">
        <v>0</v>
      </c>
      <c r="M33" s="3">
        <v>22</v>
      </c>
      <c r="N33" s="3">
        <v>11</v>
      </c>
      <c r="O33" s="3">
        <v>11</v>
      </c>
      <c r="P33" s="3">
        <v>0</v>
      </c>
      <c r="Q33" s="3">
        <v>6</v>
      </c>
      <c r="R33" s="3">
        <v>132</v>
      </c>
      <c r="S33" s="3">
        <v>0.97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25715476</v>
      </c>
      <c r="E34" s="2" t="s">
        <v>67</v>
      </c>
      <c r="F34" s="2" t="s">
        <v>36</v>
      </c>
      <c r="G34" s="2" t="s">
        <v>37</v>
      </c>
      <c r="H34" s="2" t="s">
        <v>25</v>
      </c>
      <c r="I34" s="3">
        <v>125</v>
      </c>
      <c r="J34" s="3">
        <v>75</v>
      </c>
      <c r="K34" s="3">
        <v>50</v>
      </c>
      <c r="L34" s="3">
        <v>0</v>
      </c>
      <c r="M34" s="3">
        <v>20</v>
      </c>
      <c r="N34" s="3">
        <v>13</v>
      </c>
      <c r="O34" s="3">
        <v>7</v>
      </c>
      <c r="P34" s="3">
        <v>0</v>
      </c>
      <c r="Q34" s="3">
        <v>6</v>
      </c>
      <c r="R34" s="3">
        <v>120</v>
      </c>
      <c r="S34" s="3">
        <v>1.04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42703850</v>
      </c>
      <c r="E35" s="2" t="s">
        <v>79</v>
      </c>
      <c r="F35" s="2" t="s">
        <v>32</v>
      </c>
      <c r="G35" s="2" t="s">
        <v>32</v>
      </c>
      <c r="H35" s="2" t="s">
        <v>25</v>
      </c>
      <c r="I35" s="3">
        <v>111</v>
      </c>
      <c r="J35" s="3">
        <v>16</v>
      </c>
      <c r="K35" s="3">
        <v>95</v>
      </c>
      <c r="L35" s="3">
        <v>0</v>
      </c>
      <c r="M35" s="3">
        <v>21</v>
      </c>
      <c r="N35" s="3">
        <v>3</v>
      </c>
      <c r="O35" s="3">
        <v>18</v>
      </c>
      <c r="P35" s="3">
        <v>0</v>
      </c>
      <c r="Q35" s="3">
        <v>6</v>
      </c>
      <c r="R35" s="3">
        <v>126</v>
      </c>
      <c r="S35" s="3">
        <v>0.88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>
        <v>25738336</v>
      </c>
      <c r="E36" s="2" t="s">
        <v>70</v>
      </c>
      <c r="F36" s="2" t="s">
        <v>32</v>
      </c>
      <c r="G36" s="2" t="s">
        <v>32</v>
      </c>
      <c r="H36" s="2" t="s">
        <v>25</v>
      </c>
      <c r="I36" s="3">
        <v>156</v>
      </c>
      <c r="J36" s="3">
        <v>98</v>
      </c>
      <c r="K36" s="3">
        <v>58</v>
      </c>
      <c r="L36" s="3">
        <v>0</v>
      </c>
      <c r="M36" s="3">
        <v>23</v>
      </c>
      <c r="N36" s="3">
        <v>14</v>
      </c>
      <c r="O36" s="3">
        <v>9</v>
      </c>
      <c r="P36" s="3">
        <v>0</v>
      </c>
      <c r="Q36" s="3">
        <v>6</v>
      </c>
      <c r="R36" s="3">
        <v>138</v>
      </c>
      <c r="S36" s="3">
        <v>1.1299999999999999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48081311</v>
      </c>
      <c r="E37" s="2" t="s">
        <v>76</v>
      </c>
      <c r="F37" s="2" t="s">
        <v>32</v>
      </c>
      <c r="G37" s="2" t="s">
        <v>32</v>
      </c>
      <c r="H37" s="2" t="s">
        <v>25</v>
      </c>
      <c r="I37" s="3">
        <v>18</v>
      </c>
      <c r="J37" s="3">
        <v>18</v>
      </c>
      <c r="K37" s="3">
        <v>0</v>
      </c>
      <c r="L37" s="3">
        <v>0</v>
      </c>
      <c r="M37" s="3">
        <v>7</v>
      </c>
      <c r="N37" s="3">
        <v>7</v>
      </c>
      <c r="O37" s="3">
        <v>0</v>
      </c>
      <c r="P37" s="3">
        <v>0</v>
      </c>
      <c r="Q37" s="3">
        <v>6</v>
      </c>
      <c r="R37" s="3">
        <v>42</v>
      </c>
      <c r="S37" s="3">
        <v>0.43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25827903</v>
      </c>
      <c r="E38" s="2" t="s">
        <v>218</v>
      </c>
      <c r="F38" s="2" t="s">
        <v>32</v>
      </c>
      <c r="G38" s="2" t="s">
        <v>32</v>
      </c>
      <c r="H38" s="2" t="s">
        <v>40</v>
      </c>
      <c r="I38" s="3">
        <v>1</v>
      </c>
      <c r="J38" s="3">
        <v>1</v>
      </c>
      <c r="K38" s="3">
        <v>0</v>
      </c>
      <c r="L38" s="3">
        <v>0</v>
      </c>
      <c r="M38" s="3">
        <v>1</v>
      </c>
      <c r="N38" s="3">
        <v>1</v>
      </c>
      <c r="O38" s="3">
        <v>0</v>
      </c>
      <c r="P38" s="3">
        <v>0</v>
      </c>
      <c r="Q38" s="3">
        <v>6</v>
      </c>
      <c r="R38" s="3">
        <v>6</v>
      </c>
      <c r="S38" s="3">
        <v>0.17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25753587</v>
      </c>
      <c r="E39" s="2" t="s">
        <v>74</v>
      </c>
      <c r="F39" s="2" t="s">
        <v>32</v>
      </c>
      <c r="G39" s="2" t="s">
        <v>32</v>
      </c>
      <c r="H39" s="2" t="s">
        <v>40</v>
      </c>
      <c r="I39" s="3">
        <v>20</v>
      </c>
      <c r="J39" s="3">
        <v>20</v>
      </c>
      <c r="K39" s="3">
        <v>0</v>
      </c>
      <c r="L39" s="3">
        <v>0</v>
      </c>
      <c r="M39" s="3">
        <v>5</v>
      </c>
      <c r="N39" s="3">
        <v>5</v>
      </c>
      <c r="O39" s="3">
        <v>0</v>
      </c>
      <c r="P39" s="3">
        <v>0</v>
      </c>
      <c r="Q39" s="3">
        <v>6</v>
      </c>
      <c r="R39" s="3">
        <v>30</v>
      </c>
      <c r="S39" s="3">
        <v>0.67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>
        <v>44076641</v>
      </c>
      <c r="E40" s="2" t="s">
        <v>78</v>
      </c>
      <c r="F40" s="2" t="s">
        <v>32</v>
      </c>
      <c r="G40" s="2" t="s">
        <v>32</v>
      </c>
      <c r="H40" s="2" t="s">
        <v>25</v>
      </c>
      <c r="I40" s="3">
        <v>137</v>
      </c>
      <c r="J40" s="3">
        <v>100</v>
      </c>
      <c r="K40" s="3">
        <v>37</v>
      </c>
      <c r="L40" s="3">
        <v>0</v>
      </c>
      <c r="M40" s="3">
        <v>23</v>
      </c>
      <c r="N40" s="3">
        <v>16</v>
      </c>
      <c r="O40" s="3">
        <v>7</v>
      </c>
      <c r="P40" s="3">
        <v>0</v>
      </c>
      <c r="Q40" s="3">
        <v>6</v>
      </c>
      <c r="R40" s="3">
        <v>138</v>
      </c>
      <c r="S40" s="3">
        <v>0.99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 t="s">
        <v>197</v>
      </c>
      <c r="E41" s="2" t="s">
        <v>198</v>
      </c>
      <c r="F41" s="2" t="s">
        <v>32</v>
      </c>
      <c r="G41" s="2" t="s">
        <v>32</v>
      </c>
      <c r="H41" s="2" t="s">
        <v>25</v>
      </c>
      <c r="I41" s="3">
        <v>81</v>
      </c>
      <c r="J41" s="3">
        <v>55</v>
      </c>
      <c r="K41" s="3">
        <v>26</v>
      </c>
      <c r="L41" s="3">
        <v>0</v>
      </c>
      <c r="M41" s="3">
        <v>12</v>
      </c>
      <c r="N41" s="3">
        <v>8</v>
      </c>
      <c r="O41" s="3">
        <v>4</v>
      </c>
      <c r="P41" s="3">
        <v>0</v>
      </c>
      <c r="Q41" s="3">
        <v>6</v>
      </c>
      <c r="R41" s="3">
        <v>72</v>
      </c>
      <c r="S41" s="3">
        <v>1.1299999999999999</v>
      </c>
    </row>
    <row r="42" spans="1:19" hidden="1" x14ac:dyDescent="0.25">
      <c r="A42" s="2" t="s">
        <v>60</v>
      </c>
      <c r="B42" s="3" t="s">
        <v>65</v>
      </c>
      <c r="C42" s="2" t="s">
        <v>66</v>
      </c>
      <c r="D42" s="3">
        <v>73382044</v>
      </c>
      <c r="E42" s="2" t="s">
        <v>219</v>
      </c>
      <c r="F42" s="2" t="s">
        <v>29</v>
      </c>
      <c r="G42" s="2" t="s">
        <v>30</v>
      </c>
      <c r="H42" s="2" t="s">
        <v>40</v>
      </c>
      <c r="I42" s="3">
        <v>3</v>
      </c>
      <c r="J42" s="3">
        <v>3</v>
      </c>
      <c r="K42" s="3">
        <v>0</v>
      </c>
      <c r="L42" s="3">
        <v>0</v>
      </c>
      <c r="M42" s="3">
        <v>2</v>
      </c>
      <c r="N42" s="3">
        <v>2</v>
      </c>
      <c r="O42" s="3">
        <v>0</v>
      </c>
      <c r="P42" s="3">
        <v>0</v>
      </c>
      <c r="Q42" s="3">
        <v>6</v>
      </c>
      <c r="R42" s="3">
        <v>12</v>
      </c>
      <c r="S42" s="3">
        <v>0.25</v>
      </c>
    </row>
    <row r="43" spans="1:19" hidden="1" x14ac:dyDescent="0.25">
      <c r="A43" s="2" t="s">
        <v>60</v>
      </c>
      <c r="B43" s="3" t="s">
        <v>65</v>
      </c>
      <c r="C43" s="2" t="s">
        <v>66</v>
      </c>
      <c r="D43" s="3">
        <v>43837836</v>
      </c>
      <c r="E43" s="2" t="s">
        <v>80</v>
      </c>
      <c r="F43" s="2" t="s">
        <v>29</v>
      </c>
      <c r="G43" s="2" t="s">
        <v>30</v>
      </c>
      <c r="H43" s="2" t="s">
        <v>25</v>
      </c>
      <c r="I43" s="3">
        <v>69</v>
      </c>
      <c r="J43" s="3">
        <v>44</v>
      </c>
      <c r="K43" s="3">
        <v>25</v>
      </c>
      <c r="L43" s="3">
        <v>0</v>
      </c>
      <c r="M43" s="3">
        <v>16</v>
      </c>
      <c r="N43" s="3">
        <v>11</v>
      </c>
      <c r="O43" s="3">
        <v>5</v>
      </c>
      <c r="P43" s="3">
        <v>0</v>
      </c>
      <c r="Q43" s="3">
        <v>6</v>
      </c>
      <c r="R43" s="3">
        <v>96</v>
      </c>
      <c r="S43" s="3">
        <v>0.72</v>
      </c>
    </row>
    <row r="44" spans="1:19" x14ac:dyDescent="0.25">
      <c r="A44" s="2" t="s">
        <v>60</v>
      </c>
      <c r="B44" s="3" t="s">
        <v>83</v>
      </c>
      <c r="C44" s="2" t="s">
        <v>84</v>
      </c>
      <c r="D44" s="3" t="s">
        <v>90</v>
      </c>
      <c r="E44" s="2" t="s">
        <v>91</v>
      </c>
      <c r="F44" s="2" t="s">
        <v>22</v>
      </c>
      <c r="G44" s="2" t="s">
        <v>23</v>
      </c>
      <c r="H44" s="2" t="s">
        <v>25</v>
      </c>
      <c r="I44" s="3">
        <v>96</v>
      </c>
      <c r="J44" s="3">
        <v>59</v>
      </c>
      <c r="K44" s="3">
        <v>37</v>
      </c>
      <c r="L44" s="3">
        <v>0</v>
      </c>
      <c r="M44" s="3">
        <v>21</v>
      </c>
      <c r="N44" s="3">
        <v>13</v>
      </c>
      <c r="O44" s="3">
        <v>8</v>
      </c>
      <c r="P44" s="3">
        <v>0</v>
      </c>
      <c r="Q44" s="3">
        <v>6</v>
      </c>
      <c r="R44" s="3">
        <v>126</v>
      </c>
      <c r="S44" s="3">
        <v>0.76</v>
      </c>
    </row>
    <row r="45" spans="1:19" x14ac:dyDescent="0.25">
      <c r="A45" s="2" t="s">
        <v>60</v>
      </c>
      <c r="B45" s="3" t="s">
        <v>83</v>
      </c>
      <c r="C45" s="2" t="s">
        <v>84</v>
      </c>
      <c r="D45" s="3">
        <v>45631540</v>
      </c>
      <c r="E45" s="2" t="s">
        <v>89</v>
      </c>
      <c r="F45" s="2" t="s">
        <v>22</v>
      </c>
      <c r="G45" s="2" t="s">
        <v>35</v>
      </c>
      <c r="H45" s="2" t="s">
        <v>25</v>
      </c>
      <c r="I45" s="3">
        <v>184</v>
      </c>
      <c r="J45" s="3">
        <v>127</v>
      </c>
      <c r="K45" s="3">
        <v>57</v>
      </c>
      <c r="L45" s="3">
        <v>0</v>
      </c>
      <c r="M45" s="3">
        <v>24</v>
      </c>
      <c r="N45" s="3">
        <v>15</v>
      </c>
      <c r="O45" s="3">
        <v>9</v>
      </c>
      <c r="P45" s="3">
        <v>0</v>
      </c>
      <c r="Q45" s="3">
        <v>6</v>
      </c>
      <c r="R45" s="3">
        <v>144</v>
      </c>
      <c r="S45" s="3">
        <v>1.28</v>
      </c>
    </row>
    <row r="46" spans="1:19" x14ac:dyDescent="0.25">
      <c r="A46" s="2" t="s">
        <v>60</v>
      </c>
      <c r="B46" s="3" t="s">
        <v>83</v>
      </c>
      <c r="C46" s="2" t="s">
        <v>84</v>
      </c>
      <c r="D46" s="3">
        <v>43924652</v>
      </c>
      <c r="E46" s="2" t="s">
        <v>104</v>
      </c>
      <c r="F46" s="2" t="s">
        <v>22</v>
      </c>
      <c r="G46" s="2" t="s">
        <v>28</v>
      </c>
      <c r="H46" s="2" t="s">
        <v>25</v>
      </c>
      <c r="I46" s="3">
        <v>132</v>
      </c>
      <c r="J46" s="3">
        <v>69</v>
      </c>
      <c r="K46" s="3">
        <v>63</v>
      </c>
      <c r="L46" s="3">
        <v>0</v>
      </c>
      <c r="M46" s="3">
        <v>21</v>
      </c>
      <c r="N46" s="3">
        <v>11</v>
      </c>
      <c r="O46" s="3">
        <v>10</v>
      </c>
      <c r="P46" s="3">
        <v>0</v>
      </c>
      <c r="Q46" s="3">
        <v>6</v>
      </c>
      <c r="R46" s="3">
        <v>126</v>
      </c>
      <c r="S46" s="3">
        <v>1.05</v>
      </c>
    </row>
    <row r="47" spans="1:19" hidden="1" x14ac:dyDescent="0.25">
      <c r="A47" s="2" t="s">
        <v>60</v>
      </c>
      <c r="B47" s="3" t="s">
        <v>83</v>
      </c>
      <c r="C47" s="2" t="s">
        <v>84</v>
      </c>
      <c r="D47" s="3">
        <v>25826607</v>
      </c>
      <c r="E47" s="2" t="s">
        <v>210</v>
      </c>
      <c r="F47" s="2" t="s">
        <v>61</v>
      </c>
      <c r="G47" s="2" t="s">
        <v>62</v>
      </c>
      <c r="H47" s="2" t="s">
        <v>24</v>
      </c>
      <c r="I47" s="3">
        <v>42</v>
      </c>
      <c r="J47" s="3">
        <v>40</v>
      </c>
      <c r="K47" s="3">
        <v>2</v>
      </c>
      <c r="L47" s="3">
        <v>0</v>
      </c>
      <c r="M47" s="3">
        <v>15</v>
      </c>
      <c r="N47" s="3">
        <v>14</v>
      </c>
      <c r="O47" s="3">
        <v>1</v>
      </c>
      <c r="P47" s="3">
        <v>0</v>
      </c>
      <c r="Q47" s="3">
        <v>6</v>
      </c>
      <c r="R47" s="3">
        <v>90</v>
      </c>
      <c r="S47" s="3">
        <v>0.47</v>
      </c>
    </row>
    <row r="48" spans="1:19" hidden="1" x14ac:dyDescent="0.25">
      <c r="A48" s="2" t="s">
        <v>60</v>
      </c>
      <c r="B48" s="3" t="s">
        <v>83</v>
      </c>
      <c r="C48" s="2" t="s">
        <v>84</v>
      </c>
      <c r="D48" s="3">
        <v>42996690</v>
      </c>
      <c r="E48" s="2" t="s">
        <v>87</v>
      </c>
      <c r="F48" s="2" t="s">
        <v>26</v>
      </c>
      <c r="G48" s="2" t="s">
        <v>27</v>
      </c>
      <c r="H48" s="2" t="s">
        <v>25</v>
      </c>
      <c r="I48" s="3">
        <v>112</v>
      </c>
      <c r="J48" s="3">
        <v>59</v>
      </c>
      <c r="K48" s="3">
        <v>53</v>
      </c>
      <c r="L48" s="3">
        <v>0</v>
      </c>
      <c r="M48" s="3">
        <v>19</v>
      </c>
      <c r="N48" s="3">
        <v>10</v>
      </c>
      <c r="O48" s="3">
        <v>9</v>
      </c>
      <c r="P48" s="3">
        <v>0</v>
      </c>
      <c r="Q48" s="3">
        <v>6</v>
      </c>
      <c r="R48" s="3">
        <v>114</v>
      </c>
      <c r="S48" s="3">
        <v>0.98</v>
      </c>
    </row>
    <row r="49" spans="1:19" hidden="1" x14ac:dyDescent="0.25">
      <c r="A49" s="2" t="s">
        <v>60</v>
      </c>
      <c r="B49" s="3" t="s">
        <v>83</v>
      </c>
      <c r="C49" s="2" t="s">
        <v>84</v>
      </c>
      <c r="D49" s="3">
        <v>42412963</v>
      </c>
      <c r="E49" s="2" t="s">
        <v>93</v>
      </c>
      <c r="F49" s="2" t="s">
        <v>26</v>
      </c>
      <c r="G49" s="2" t="s">
        <v>27</v>
      </c>
      <c r="H49" s="2" t="s">
        <v>25</v>
      </c>
      <c r="I49" s="3">
        <v>23</v>
      </c>
      <c r="J49" s="3">
        <v>14</v>
      </c>
      <c r="K49" s="3">
        <v>9</v>
      </c>
      <c r="L49" s="3">
        <v>0</v>
      </c>
      <c r="M49" s="3">
        <v>5</v>
      </c>
      <c r="N49" s="3">
        <v>3</v>
      </c>
      <c r="O49" s="3">
        <v>2</v>
      </c>
      <c r="P49" s="3">
        <v>0</v>
      </c>
      <c r="Q49" s="3">
        <v>6</v>
      </c>
      <c r="R49" s="3">
        <v>30</v>
      </c>
      <c r="S49" s="3">
        <v>0.77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40254262</v>
      </c>
      <c r="E50" s="2" t="s">
        <v>149</v>
      </c>
      <c r="F50" s="2" t="s">
        <v>36</v>
      </c>
      <c r="G50" s="2" t="s">
        <v>37</v>
      </c>
      <c r="H50" s="2" t="s">
        <v>25</v>
      </c>
      <c r="I50" s="3">
        <v>124</v>
      </c>
      <c r="J50" s="3">
        <v>75</v>
      </c>
      <c r="K50" s="3">
        <v>49</v>
      </c>
      <c r="L50" s="3">
        <v>0</v>
      </c>
      <c r="M50" s="3">
        <v>22</v>
      </c>
      <c r="N50" s="3">
        <v>15</v>
      </c>
      <c r="O50" s="3">
        <v>7</v>
      </c>
      <c r="P50" s="3">
        <v>0</v>
      </c>
      <c r="Q50" s="3">
        <v>6</v>
      </c>
      <c r="R50" s="3">
        <v>132</v>
      </c>
      <c r="S50" s="3">
        <v>0.94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70065674</v>
      </c>
      <c r="E51" s="2" t="s">
        <v>103</v>
      </c>
      <c r="F51" s="2" t="s">
        <v>32</v>
      </c>
      <c r="G51" s="2" t="s">
        <v>32</v>
      </c>
      <c r="H51" s="2" t="s">
        <v>25</v>
      </c>
      <c r="I51" s="3">
        <v>9</v>
      </c>
      <c r="J51" s="3">
        <v>6</v>
      </c>
      <c r="K51" s="3">
        <v>3</v>
      </c>
      <c r="L51" s="3">
        <v>0</v>
      </c>
      <c r="M51" s="3">
        <v>5</v>
      </c>
      <c r="N51" s="3">
        <v>3</v>
      </c>
      <c r="O51" s="3">
        <v>2</v>
      </c>
      <c r="P51" s="3">
        <v>0</v>
      </c>
      <c r="Q51" s="3">
        <v>6</v>
      </c>
      <c r="R51" s="3">
        <v>30</v>
      </c>
      <c r="S51" s="3">
        <v>0.3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72873384</v>
      </c>
      <c r="E52" s="2" t="s">
        <v>88</v>
      </c>
      <c r="F52" s="2" t="s">
        <v>32</v>
      </c>
      <c r="G52" s="2" t="s">
        <v>32</v>
      </c>
      <c r="H52" s="2" t="s">
        <v>25</v>
      </c>
      <c r="I52" s="3">
        <v>136</v>
      </c>
      <c r="J52" s="3">
        <v>60</v>
      </c>
      <c r="K52" s="3">
        <v>76</v>
      </c>
      <c r="L52" s="3">
        <v>0</v>
      </c>
      <c r="M52" s="3">
        <v>23</v>
      </c>
      <c r="N52" s="3">
        <v>9</v>
      </c>
      <c r="O52" s="3">
        <v>14</v>
      </c>
      <c r="P52" s="3">
        <v>0</v>
      </c>
      <c r="Q52" s="3">
        <v>6</v>
      </c>
      <c r="R52" s="3">
        <v>138</v>
      </c>
      <c r="S52" s="3">
        <v>0.99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41359096</v>
      </c>
      <c r="E53" s="2" t="s">
        <v>101</v>
      </c>
      <c r="F53" s="2" t="s">
        <v>32</v>
      </c>
      <c r="G53" s="2" t="s">
        <v>32</v>
      </c>
      <c r="H53" s="2" t="s">
        <v>25</v>
      </c>
      <c r="I53" s="3">
        <v>120</v>
      </c>
      <c r="J53" s="3">
        <v>76</v>
      </c>
      <c r="K53" s="3">
        <v>44</v>
      </c>
      <c r="L53" s="3">
        <v>0</v>
      </c>
      <c r="M53" s="3">
        <v>22</v>
      </c>
      <c r="N53" s="3">
        <v>14</v>
      </c>
      <c r="O53" s="3">
        <v>8</v>
      </c>
      <c r="P53" s="3">
        <v>0</v>
      </c>
      <c r="Q53" s="3">
        <v>6</v>
      </c>
      <c r="R53" s="3">
        <v>132</v>
      </c>
      <c r="S53" s="3">
        <v>0.91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>
        <v>41571735</v>
      </c>
      <c r="E54" s="2" t="s">
        <v>85</v>
      </c>
      <c r="F54" s="2" t="s">
        <v>32</v>
      </c>
      <c r="G54" s="2" t="s">
        <v>32</v>
      </c>
      <c r="H54" s="2" t="s">
        <v>25</v>
      </c>
      <c r="I54" s="3">
        <v>103</v>
      </c>
      <c r="J54" s="3">
        <v>71</v>
      </c>
      <c r="K54" s="3">
        <v>32</v>
      </c>
      <c r="L54" s="3">
        <v>0</v>
      </c>
      <c r="M54" s="3">
        <v>22</v>
      </c>
      <c r="N54" s="3">
        <v>15</v>
      </c>
      <c r="O54" s="3">
        <v>7</v>
      </c>
      <c r="P54" s="3">
        <v>0</v>
      </c>
      <c r="Q54" s="3">
        <v>6</v>
      </c>
      <c r="R54" s="3">
        <v>132</v>
      </c>
      <c r="S54" s="3">
        <v>0.78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 t="s">
        <v>95</v>
      </c>
      <c r="E55" s="2" t="s">
        <v>96</v>
      </c>
      <c r="F55" s="2" t="s">
        <v>32</v>
      </c>
      <c r="G55" s="2" t="s">
        <v>32</v>
      </c>
      <c r="H55" s="2" t="s">
        <v>25</v>
      </c>
      <c r="I55" s="3">
        <v>128</v>
      </c>
      <c r="J55" s="3">
        <v>118</v>
      </c>
      <c r="K55" s="3">
        <v>10</v>
      </c>
      <c r="L55" s="3">
        <v>0</v>
      </c>
      <c r="M55" s="3">
        <v>22</v>
      </c>
      <c r="N55" s="3">
        <v>20</v>
      </c>
      <c r="O55" s="3">
        <v>2</v>
      </c>
      <c r="P55" s="3">
        <v>0</v>
      </c>
      <c r="Q55" s="3">
        <v>6</v>
      </c>
      <c r="R55" s="3">
        <v>132</v>
      </c>
      <c r="S55" s="3">
        <v>0.97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73327688</v>
      </c>
      <c r="E56" s="2" t="s">
        <v>99</v>
      </c>
      <c r="F56" s="2" t="s">
        <v>32</v>
      </c>
      <c r="G56" s="2" t="s">
        <v>32</v>
      </c>
      <c r="H56" s="2" t="s">
        <v>25</v>
      </c>
      <c r="I56" s="3">
        <v>131</v>
      </c>
      <c r="J56" s="3">
        <v>69</v>
      </c>
      <c r="K56" s="3">
        <v>62</v>
      </c>
      <c r="L56" s="3">
        <v>0</v>
      </c>
      <c r="M56" s="3">
        <v>23</v>
      </c>
      <c r="N56" s="3">
        <v>13</v>
      </c>
      <c r="O56" s="3">
        <v>10</v>
      </c>
      <c r="P56" s="3">
        <v>0</v>
      </c>
      <c r="Q56" s="3">
        <v>6</v>
      </c>
      <c r="R56" s="3">
        <v>138</v>
      </c>
      <c r="S56" s="3">
        <v>0.95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42324298</v>
      </c>
      <c r="E57" s="2" t="s">
        <v>92</v>
      </c>
      <c r="F57" s="2" t="s">
        <v>29</v>
      </c>
      <c r="G57" s="2" t="s">
        <v>30</v>
      </c>
      <c r="H57" s="2" t="s">
        <v>25</v>
      </c>
      <c r="I57" s="3">
        <v>147</v>
      </c>
      <c r="J57" s="3">
        <v>81</v>
      </c>
      <c r="K57" s="3">
        <v>66</v>
      </c>
      <c r="L57" s="3">
        <v>0</v>
      </c>
      <c r="M57" s="3">
        <v>23</v>
      </c>
      <c r="N57" s="3">
        <v>12</v>
      </c>
      <c r="O57" s="3">
        <v>11</v>
      </c>
      <c r="P57" s="3">
        <v>0</v>
      </c>
      <c r="Q57" s="3">
        <v>6</v>
      </c>
      <c r="R57" s="3">
        <v>138</v>
      </c>
      <c r="S57" s="3">
        <v>1.07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46987996</v>
      </c>
      <c r="E58" s="2" t="s">
        <v>86</v>
      </c>
      <c r="F58" s="2" t="s">
        <v>29</v>
      </c>
      <c r="G58" s="2" t="s">
        <v>30</v>
      </c>
      <c r="H58" s="2" t="s">
        <v>25</v>
      </c>
      <c r="I58" s="3">
        <v>105</v>
      </c>
      <c r="J58" s="3">
        <v>57</v>
      </c>
      <c r="K58" s="3">
        <v>48</v>
      </c>
      <c r="L58" s="3">
        <v>0</v>
      </c>
      <c r="M58" s="3">
        <v>20</v>
      </c>
      <c r="N58" s="3">
        <v>11</v>
      </c>
      <c r="O58" s="3">
        <v>9</v>
      </c>
      <c r="P58" s="3">
        <v>0</v>
      </c>
      <c r="Q58" s="3">
        <v>6</v>
      </c>
      <c r="R58" s="3">
        <v>120</v>
      </c>
      <c r="S58" s="3">
        <v>0.88</v>
      </c>
    </row>
    <row r="59" spans="1:19" x14ac:dyDescent="0.25">
      <c r="A59" s="2" t="s">
        <v>60</v>
      </c>
      <c r="B59" s="3" t="s">
        <v>105</v>
      </c>
      <c r="C59" s="2" t="s">
        <v>106</v>
      </c>
      <c r="D59" s="3">
        <v>41930459</v>
      </c>
      <c r="E59" s="2" t="s">
        <v>114</v>
      </c>
      <c r="F59" s="2" t="s">
        <v>22</v>
      </c>
      <c r="G59" s="2" t="s">
        <v>35</v>
      </c>
      <c r="H59" s="2" t="s">
        <v>25</v>
      </c>
      <c r="I59" s="3">
        <v>59</v>
      </c>
      <c r="J59" s="3">
        <v>53</v>
      </c>
      <c r="K59" s="3">
        <v>6</v>
      </c>
      <c r="L59" s="3">
        <v>0</v>
      </c>
      <c r="M59" s="3">
        <v>12</v>
      </c>
      <c r="N59" s="3">
        <v>10</v>
      </c>
      <c r="O59" s="3">
        <v>2</v>
      </c>
      <c r="P59" s="3">
        <v>0</v>
      </c>
      <c r="Q59" s="3">
        <v>6</v>
      </c>
      <c r="R59" s="3">
        <v>72</v>
      </c>
      <c r="S59" s="3">
        <v>0.82</v>
      </c>
    </row>
    <row r="60" spans="1:19" x14ac:dyDescent="0.25">
      <c r="A60" s="2" t="s">
        <v>60</v>
      </c>
      <c r="B60" s="3" t="s">
        <v>105</v>
      </c>
      <c r="C60" s="2" t="s">
        <v>106</v>
      </c>
      <c r="D60" s="3" t="s">
        <v>211</v>
      </c>
      <c r="E60" s="2" t="s">
        <v>212</v>
      </c>
      <c r="F60" s="2" t="s">
        <v>22</v>
      </c>
      <c r="G60" s="2" t="s">
        <v>35</v>
      </c>
      <c r="H60" s="2" t="s">
        <v>31</v>
      </c>
      <c r="I60" s="3">
        <v>22</v>
      </c>
      <c r="J60" s="3">
        <v>22</v>
      </c>
      <c r="K60" s="3">
        <v>0</v>
      </c>
      <c r="L60" s="3">
        <v>0</v>
      </c>
      <c r="M60" s="3">
        <v>3</v>
      </c>
      <c r="N60" s="3">
        <v>3</v>
      </c>
      <c r="O60" s="3">
        <v>0</v>
      </c>
      <c r="P60" s="3">
        <v>0</v>
      </c>
      <c r="Q60" s="3">
        <v>6</v>
      </c>
      <c r="R60" s="3">
        <v>18</v>
      </c>
      <c r="S60" s="3">
        <v>1.22</v>
      </c>
    </row>
    <row r="61" spans="1:19" hidden="1" x14ac:dyDescent="0.25">
      <c r="A61" s="2" t="s">
        <v>60</v>
      </c>
      <c r="B61" s="3" t="s">
        <v>105</v>
      </c>
      <c r="C61" s="2" t="s">
        <v>106</v>
      </c>
      <c r="D61" s="3">
        <v>44388969</v>
      </c>
      <c r="E61" s="2" t="s">
        <v>113</v>
      </c>
      <c r="F61" s="2" t="s">
        <v>61</v>
      </c>
      <c r="G61" s="2" t="s">
        <v>62</v>
      </c>
      <c r="H61" s="2" t="s">
        <v>25</v>
      </c>
      <c r="I61" s="3">
        <v>23</v>
      </c>
      <c r="J61" s="3">
        <v>20</v>
      </c>
      <c r="K61" s="3">
        <v>3</v>
      </c>
      <c r="L61" s="3">
        <v>0</v>
      </c>
      <c r="M61" s="3">
        <v>7</v>
      </c>
      <c r="N61" s="3">
        <v>6</v>
      </c>
      <c r="O61" s="3">
        <v>1</v>
      </c>
      <c r="P61" s="3">
        <v>0</v>
      </c>
      <c r="Q61" s="3">
        <v>6</v>
      </c>
      <c r="R61" s="3">
        <v>42</v>
      </c>
      <c r="S61" s="3">
        <v>0.55000000000000004</v>
      </c>
    </row>
    <row r="62" spans="1:19" hidden="1" x14ac:dyDescent="0.25">
      <c r="A62" s="2" t="s">
        <v>60</v>
      </c>
      <c r="B62" s="3" t="s">
        <v>105</v>
      </c>
      <c r="C62" s="2" t="s">
        <v>106</v>
      </c>
      <c r="D62" s="3">
        <v>42561620</v>
      </c>
      <c r="E62" s="2" t="s">
        <v>116</v>
      </c>
      <c r="F62" s="2" t="s">
        <v>26</v>
      </c>
      <c r="G62" s="2" t="s">
        <v>27</v>
      </c>
      <c r="H62" s="2" t="s">
        <v>25</v>
      </c>
      <c r="I62" s="3">
        <v>58</v>
      </c>
      <c r="J62" s="3">
        <v>44</v>
      </c>
      <c r="K62" s="3">
        <v>14</v>
      </c>
      <c r="L62" s="3">
        <v>0</v>
      </c>
      <c r="M62" s="3">
        <v>18</v>
      </c>
      <c r="N62" s="3">
        <v>13</v>
      </c>
      <c r="O62" s="3">
        <v>5</v>
      </c>
      <c r="P62" s="3">
        <v>0</v>
      </c>
      <c r="Q62" s="3">
        <v>6</v>
      </c>
      <c r="R62" s="3">
        <v>108</v>
      </c>
      <c r="S62" s="3">
        <v>0.54</v>
      </c>
    </row>
    <row r="63" spans="1:19" hidden="1" x14ac:dyDescent="0.25">
      <c r="A63" s="2" t="s">
        <v>60</v>
      </c>
      <c r="B63" s="3" t="s">
        <v>105</v>
      </c>
      <c r="C63" s="2" t="s">
        <v>106</v>
      </c>
      <c r="D63" s="3">
        <v>44653070</v>
      </c>
      <c r="E63" s="2" t="s">
        <v>108</v>
      </c>
      <c r="F63" s="2" t="s">
        <v>26</v>
      </c>
      <c r="G63" s="2" t="s">
        <v>27</v>
      </c>
      <c r="H63" s="2" t="s">
        <v>25</v>
      </c>
      <c r="I63" s="3">
        <v>42</v>
      </c>
      <c r="J63" s="3">
        <v>27</v>
      </c>
      <c r="K63" s="3">
        <v>15</v>
      </c>
      <c r="L63" s="3">
        <v>0</v>
      </c>
      <c r="M63" s="3">
        <v>14</v>
      </c>
      <c r="N63" s="3">
        <v>9</v>
      </c>
      <c r="O63" s="3">
        <v>5</v>
      </c>
      <c r="P63" s="3">
        <v>0</v>
      </c>
      <c r="Q63" s="3">
        <v>6</v>
      </c>
      <c r="R63" s="3">
        <v>84</v>
      </c>
      <c r="S63" s="3">
        <v>0.5</v>
      </c>
    </row>
    <row r="64" spans="1:19" hidden="1" x14ac:dyDescent="0.25">
      <c r="A64" s="2" t="s">
        <v>60</v>
      </c>
      <c r="B64" s="3" t="s">
        <v>105</v>
      </c>
      <c r="C64" s="2" t="s">
        <v>106</v>
      </c>
      <c r="D64" s="3">
        <v>41768422</v>
      </c>
      <c r="E64" s="2" t="s">
        <v>107</v>
      </c>
      <c r="F64" s="2" t="s">
        <v>32</v>
      </c>
      <c r="G64" s="2" t="s">
        <v>32</v>
      </c>
      <c r="H64" s="2" t="s">
        <v>25</v>
      </c>
      <c r="I64" s="3">
        <v>100</v>
      </c>
      <c r="J64" s="3">
        <v>58</v>
      </c>
      <c r="K64" s="3">
        <v>42</v>
      </c>
      <c r="L64" s="3">
        <v>0</v>
      </c>
      <c r="M64" s="3">
        <v>21</v>
      </c>
      <c r="N64" s="3">
        <v>13</v>
      </c>
      <c r="O64" s="3">
        <v>8</v>
      </c>
      <c r="P64" s="3">
        <v>0</v>
      </c>
      <c r="Q64" s="3">
        <v>6</v>
      </c>
      <c r="R64" s="3">
        <v>126</v>
      </c>
      <c r="S64" s="3">
        <v>0.79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42782172</v>
      </c>
      <c r="E65" s="2" t="s">
        <v>111</v>
      </c>
      <c r="F65" s="2" t="s">
        <v>32</v>
      </c>
      <c r="G65" s="2" t="s">
        <v>32</v>
      </c>
      <c r="H65" s="2" t="s">
        <v>25</v>
      </c>
      <c r="I65" s="3">
        <v>140</v>
      </c>
      <c r="J65" s="3">
        <v>92</v>
      </c>
      <c r="K65" s="3">
        <v>48</v>
      </c>
      <c r="L65" s="3">
        <v>0</v>
      </c>
      <c r="M65" s="3">
        <v>24</v>
      </c>
      <c r="N65" s="3">
        <v>16</v>
      </c>
      <c r="O65" s="3">
        <v>8</v>
      </c>
      <c r="P65" s="3">
        <v>0</v>
      </c>
      <c r="Q65" s="3">
        <v>6</v>
      </c>
      <c r="R65" s="3">
        <v>144</v>
      </c>
      <c r="S65" s="3">
        <v>0.97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10200222</v>
      </c>
      <c r="E66" s="2" t="s">
        <v>115</v>
      </c>
      <c r="F66" s="2" t="s">
        <v>32</v>
      </c>
      <c r="G66" s="2" t="s">
        <v>32</v>
      </c>
      <c r="H66" s="2" t="s">
        <v>25</v>
      </c>
      <c r="I66" s="3">
        <v>106</v>
      </c>
      <c r="J66" s="3">
        <v>88</v>
      </c>
      <c r="K66" s="3">
        <v>18</v>
      </c>
      <c r="L66" s="3">
        <v>0</v>
      </c>
      <c r="M66" s="3">
        <v>20</v>
      </c>
      <c r="N66" s="3">
        <v>16</v>
      </c>
      <c r="O66" s="3">
        <v>4</v>
      </c>
      <c r="P66" s="3">
        <v>0</v>
      </c>
      <c r="Q66" s="3">
        <v>6</v>
      </c>
      <c r="R66" s="3">
        <v>120</v>
      </c>
      <c r="S66" s="3">
        <v>0.88</v>
      </c>
    </row>
    <row r="67" spans="1:19" hidden="1" x14ac:dyDescent="0.25">
      <c r="A67" s="2" t="s">
        <v>118</v>
      </c>
      <c r="B67" s="3" t="s">
        <v>119</v>
      </c>
      <c r="C67" s="2" t="s">
        <v>120</v>
      </c>
      <c r="D67" s="3">
        <v>71477649</v>
      </c>
      <c r="E67" s="2" t="s">
        <v>131</v>
      </c>
      <c r="F67" s="2" t="s">
        <v>26</v>
      </c>
      <c r="G67" s="2" t="s">
        <v>27</v>
      </c>
      <c r="H67" s="2" t="s">
        <v>25</v>
      </c>
      <c r="I67" s="3">
        <v>74</v>
      </c>
      <c r="J67" s="3">
        <v>74</v>
      </c>
      <c r="K67" s="3">
        <v>0</v>
      </c>
      <c r="L67" s="3">
        <v>0</v>
      </c>
      <c r="M67" s="3">
        <v>16</v>
      </c>
      <c r="N67" s="3">
        <v>16</v>
      </c>
      <c r="O67" s="3">
        <v>0</v>
      </c>
      <c r="P67" s="3">
        <v>0</v>
      </c>
      <c r="Q67" s="3">
        <v>6</v>
      </c>
      <c r="R67" s="3">
        <v>96</v>
      </c>
      <c r="S67" s="3">
        <v>0.77</v>
      </c>
    </row>
    <row r="68" spans="1:19" hidden="1" x14ac:dyDescent="0.25">
      <c r="A68" s="2" t="s">
        <v>118</v>
      </c>
      <c r="B68" s="3" t="s">
        <v>119</v>
      </c>
      <c r="C68" s="2" t="s">
        <v>120</v>
      </c>
      <c r="D68" s="3">
        <v>47814576</v>
      </c>
      <c r="E68" s="2" t="s">
        <v>121</v>
      </c>
      <c r="F68" s="2" t="s">
        <v>26</v>
      </c>
      <c r="G68" s="2" t="s">
        <v>27</v>
      </c>
      <c r="H68" s="2" t="s">
        <v>25</v>
      </c>
      <c r="I68" s="3">
        <v>121</v>
      </c>
      <c r="J68" s="3">
        <v>121</v>
      </c>
      <c r="K68" s="3">
        <v>0</v>
      </c>
      <c r="L68" s="3">
        <v>0</v>
      </c>
      <c r="M68" s="3">
        <v>21</v>
      </c>
      <c r="N68" s="3">
        <v>21</v>
      </c>
      <c r="O68" s="3">
        <v>0</v>
      </c>
      <c r="P68" s="3">
        <v>0</v>
      </c>
      <c r="Q68" s="3">
        <v>6</v>
      </c>
      <c r="R68" s="3">
        <v>126</v>
      </c>
      <c r="S68" s="3">
        <v>0.96</v>
      </c>
    </row>
    <row r="69" spans="1:19" hidden="1" x14ac:dyDescent="0.25">
      <c r="A69" s="2" t="s">
        <v>118</v>
      </c>
      <c r="B69" s="3" t="s">
        <v>119</v>
      </c>
      <c r="C69" s="2" t="s">
        <v>120</v>
      </c>
      <c r="D69" s="3">
        <v>41858541</v>
      </c>
      <c r="E69" s="2" t="s">
        <v>122</v>
      </c>
      <c r="F69" s="2" t="s">
        <v>26</v>
      </c>
      <c r="G69" s="2" t="s">
        <v>27</v>
      </c>
      <c r="H69" s="2" t="s">
        <v>25</v>
      </c>
      <c r="I69" s="3">
        <v>124</v>
      </c>
      <c r="J69" s="3">
        <v>124</v>
      </c>
      <c r="K69" s="3">
        <v>0</v>
      </c>
      <c r="L69" s="3">
        <v>0</v>
      </c>
      <c r="M69" s="3">
        <v>20</v>
      </c>
      <c r="N69" s="3">
        <v>20</v>
      </c>
      <c r="O69" s="3">
        <v>0</v>
      </c>
      <c r="P69" s="3">
        <v>0</v>
      </c>
      <c r="Q69" s="3">
        <v>6</v>
      </c>
      <c r="R69" s="3">
        <v>120</v>
      </c>
      <c r="S69" s="3">
        <v>1.03</v>
      </c>
    </row>
    <row r="70" spans="1:19" hidden="1" x14ac:dyDescent="0.25">
      <c r="A70" s="2" t="s">
        <v>118</v>
      </c>
      <c r="B70" s="3" t="s">
        <v>119</v>
      </c>
      <c r="C70" s="2" t="s">
        <v>120</v>
      </c>
      <c r="D70" s="3">
        <v>44670205</v>
      </c>
      <c r="E70" s="2" t="s">
        <v>123</v>
      </c>
      <c r="F70" s="2" t="s">
        <v>26</v>
      </c>
      <c r="G70" s="2" t="s">
        <v>27</v>
      </c>
      <c r="H70" s="2" t="s">
        <v>25</v>
      </c>
      <c r="I70" s="3">
        <v>60</v>
      </c>
      <c r="J70" s="3">
        <v>60</v>
      </c>
      <c r="K70" s="3">
        <v>0</v>
      </c>
      <c r="L70" s="3">
        <v>0</v>
      </c>
      <c r="M70" s="3">
        <v>17</v>
      </c>
      <c r="N70" s="3">
        <v>17</v>
      </c>
      <c r="O70" s="3">
        <v>0</v>
      </c>
      <c r="P70" s="3">
        <v>0</v>
      </c>
      <c r="Q70" s="3">
        <v>6</v>
      </c>
      <c r="R70" s="3">
        <v>102</v>
      </c>
      <c r="S70" s="3">
        <v>0.59</v>
      </c>
    </row>
    <row r="71" spans="1:19" hidden="1" x14ac:dyDescent="0.25">
      <c r="A71" s="2" t="s">
        <v>118</v>
      </c>
      <c r="B71" s="3" t="s">
        <v>119</v>
      </c>
      <c r="C71" s="2" t="s">
        <v>120</v>
      </c>
      <c r="D71" s="3">
        <v>10085324</v>
      </c>
      <c r="E71" s="2" t="s">
        <v>124</v>
      </c>
      <c r="F71" s="2" t="s">
        <v>36</v>
      </c>
      <c r="G71" s="2" t="s">
        <v>37</v>
      </c>
      <c r="H71" s="2" t="s">
        <v>25</v>
      </c>
      <c r="I71" s="3">
        <v>39</v>
      </c>
      <c r="J71" s="3">
        <v>39</v>
      </c>
      <c r="K71" s="3">
        <v>0</v>
      </c>
      <c r="L71" s="3">
        <v>0</v>
      </c>
      <c r="M71" s="3">
        <v>18</v>
      </c>
      <c r="N71" s="3">
        <v>18</v>
      </c>
      <c r="O71" s="3">
        <v>0</v>
      </c>
      <c r="P71" s="3">
        <v>0</v>
      </c>
      <c r="Q71" s="3">
        <v>6</v>
      </c>
      <c r="R71" s="3">
        <v>108</v>
      </c>
      <c r="S71" s="3">
        <v>0.36</v>
      </c>
    </row>
    <row r="72" spans="1:19" hidden="1" x14ac:dyDescent="0.25">
      <c r="A72" s="2" t="s">
        <v>118</v>
      </c>
      <c r="B72" s="3" t="s">
        <v>119</v>
      </c>
      <c r="C72" s="2" t="s">
        <v>120</v>
      </c>
      <c r="D72" s="3">
        <v>46486746</v>
      </c>
      <c r="E72" s="2" t="s">
        <v>132</v>
      </c>
      <c r="F72" s="2" t="s">
        <v>32</v>
      </c>
      <c r="G72" s="2" t="s">
        <v>32</v>
      </c>
      <c r="H72" s="2" t="s">
        <v>25</v>
      </c>
      <c r="I72" s="3">
        <v>228</v>
      </c>
      <c r="J72" s="3">
        <v>228</v>
      </c>
      <c r="K72" s="3">
        <v>0</v>
      </c>
      <c r="L72" s="3">
        <v>0</v>
      </c>
      <c r="M72" s="3">
        <v>22</v>
      </c>
      <c r="N72" s="3">
        <v>22</v>
      </c>
      <c r="O72" s="3">
        <v>0</v>
      </c>
      <c r="P72" s="3">
        <v>0</v>
      </c>
      <c r="Q72" s="3">
        <v>6</v>
      </c>
      <c r="R72" s="3">
        <v>132</v>
      </c>
      <c r="S72" s="3">
        <v>1.73</v>
      </c>
    </row>
    <row r="73" spans="1:19" hidden="1" x14ac:dyDescent="0.25">
      <c r="A73" s="2" t="s">
        <v>118</v>
      </c>
      <c r="B73" s="3" t="s">
        <v>119</v>
      </c>
      <c r="C73" s="2" t="s">
        <v>120</v>
      </c>
      <c r="D73" s="3" t="s">
        <v>126</v>
      </c>
      <c r="E73" s="2" t="s">
        <v>127</v>
      </c>
      <c r="F73" s="2" t="s">
        <v>32</v>
      </c>
      <c r="G73" s="2" t="s">
        <v>32</v>
      </c>
      <c r="H73" s="2" t="s">
        <v>25</v>
      </c>
      <c r="I73" s="3">
        <v>59</v>
      </c>
      <c r="J73" s="3">
        <v>59</v>
      </c>
      <c r="K73" s="3">
        <v>0</v>
      </c>
      <c r="L73" s="3">
        <v>0</v>
      </c>
      <c r="M73" s="3">
        <v>12</v>
      </c>
      <c r="N73" s="3">
        <v>12</v>
      </c>
      <c r="O73" s="3">
        <v>0</v>
      </c>
      <c r="P73" s="3">
        <v>0</v>
      </c>
      <c r="Q73" s="3">
        <v>6</v>
      </c>
      <c r="R73" s="3">
        <v>72</v>
      </c>
      <c r="S73" s="3">
        <v>0.82</v>
      </c>
    </row>
    <row r="74" spans="1:19" hidden="1" x14ac:dyDescent="0.25">
      <c r="A74" s="2" t="s">
        <v>118</v>
      </c>
      <c r="B74" s="3" t="s">
        <v>119</v>
      </c>
      <c r="C74" s="2" t="s">
        <v>120</v>
      </c>
      <c r="D74" s="3">
        <v>44112348</v>
      </c>
      <c r="E74" s="2" t="s">
        <v>128</v>
      </c>
      <c r="F74" s="2" t="s">
        <v>32</v>
      </c>
      <c r="G74" s="2" t="s">
        <v>32</v>
      </c>
      <c r="H74" s="2" t="s">
        <v>25</v>
      </c>
      <c r="I74" s="3">
        <v>147</v>
      </c>
      <c r="J74" s="3">
        <v>147</v>
      </c>
      <c r="K74" s="3">
        <v>0</v>
      </c>
      <c r="L74" s="3">
        <v>0</v>
      </c>
      <c r="M74" s="3">
        <v>22</v>
      </c>
      <c r="N74" s="3">
        <v>22</v>
      </c>
      <c r="O74" s="3">
        <v>0</v>
      </c>
      <c r="P74" s="3">
        <v>0</v>
      </c>
      <c r="Q74" s="3">
        <v>6</v>
      </c>
      <c r="R74" s="3">
        <v>132</v>
      </c>
      <c r="S74" s="3">
        <v>1.1100000000000001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>
        <v>25331042</v>
      </c>
      <c r="E75" s="2" t="s">
        <v>125</v>
      </c>
      <c r="F75" s="2" t="s">
        <v>32</v>
      </c>
      <c r="G75" s="2" t="s">
        <v>32</v>
      </c>
      <c r="H75" s="2" t="s">
        <v>25</v>
      </c>
      <c r="I75" s="3">
        <v>62</v>
      </c>
      <c r="J75" s="3">
        <v>62</v>
      </c>
      <c r="K75" s="3">
        <v>0</v>
      </c>
      <c r="L75" s="3">
        <v>0</v>
      </c>
      <c r="M75" s="3">
        <v>14</v>
      </c>
      <c r="N75" s="3">
        <v>14</v>
      </c>
      <c r="O75" s="3">
        <v>0</v>
      </c>
      <c r="P75" s="3">
        <v>0</v>
      </c>
      <c r="Q75" s="3">
        <v>6</v>
      </c>
      <c r="R75" s="3">
        <v>84</v>
      </c>
      <c r="S75" s="3">
        <v>0.74</v>
      </c>
    </row>
    <row r="76" spans="1:19" x14ac:dyDescent="0.25">
      <c r="A76" s="2" t="s">
        <v>118</v>
      </c>
      <c r="B76" s="3" t="s">
        <v>133</v>
      </c>
      <c r="C76" s="2" t="s">
        <v>134</v>
      </c>
      <c r="D76" s="3">
        <v>43548866</v>
      </c>
      <c r="E76" s="2" t="s">
        <v>129</v>
      </c>
      <c r="F76" s="2" t="s">
        <v>22</v>
      </c>
      <c r="G76" s="2" t="s">
        <v>35</v>
      </c>
      <c r="H76" s="2" t="s">
        <v>25</v>
      </c>
      <c r="I76" s="3">
        <v>218</v>
      </c>
      <c r="J76" s="3">
        <v>218</v>
      </c>
      <c r="K76" s="3">
        <v>0</v>
      </c>
      <c r="L76" s="3">
        <v>0</v>
      </c>
      <c r="M76" s="3">
        <v>22</v>
      </c>
      <c r="N76" s="3">
        <v>22</v>
      </c>
      <c r="O76" s="3">
        <v>0</v>
      </c>
      <c r="P76" s="3">
        <v>0</v>
      </c>
      <c r="Q76" s="3">
        <v>6</v>
      </c>
      <c r="R76" s="3">
        <v>132</v>
      </c>
      <c r="S76" s="3">
        <v>1.65</v>
      </c>
    </row>
    <row r="77" spans="1:19" hidden="1" x14ac:dyDescent="0.25">
      <c r="A77" s="2" t="s">
        <v>118</v>
      </c>
      <c r="B77" s="3" t="s">
        <v>133</v>
      </c>
      <c r="C77" s="2" t="s">
        <v>134</v>
      </c>
      <c r="D77" s="3">
        <v>41757164</v>
      </c>
      <c r="E77" s="2" t="s">
        <v>136</v>
      </c>
      <c r="F77" s="2" t="s">
        <v>26</v>
      </c>
      <c r="G77" s="2" t="s">
        <v>27</v>
      </c>
      <c r="H77" s="2" t="s">
        <v>25</v>
      </c>
      <c r="I77" s="3">
        <v>143</v>
      </c>
      <c r="J77" s="3">
        <v>143</v>
      </c>
      <c r="K77" s="3">
        <v>0</v>
      </c>
      <c r="L77" s="3">
        <v>0</v>
      </c>
      <c r="M77" s="3">
        <v>24</v>
      </c>
      <c r="N77" s="3">
        <v>24</v>
      </c>
      <c r="O77" s="3">
        <v>0</v>
      </c>
      <c r="P77" s="3">
        <v>0</v>
      </c>
      <c r="Q77" s="3">
        <v>6</v>
      </c>
      <c r="R77" s="3">
        <v>144</v>
      </c>
      <c r="S77" s="3">
        <v>0.99</v>
      </c>
    </row>
    <row r="78" spans="1:19" hidden="1" x14ac:dyDescent="0.25">
      <c r="A78" s="2" t="s">
        <v>118</v>
      </c>
      <c r="B78" s="3" t="s">
        <v>133</v>
      </c>
      <c r="C78" s="2" t="s">
        <v>134</v>
      </c>
      <c r="D78" s="3" t="s">
        <v>139</v>
      </c>
      <c r="E78" s="2" t="s">
        <v>140</v>
      </c>
      <c r="F78" s="2" t="s">
        <v>26</v>
      </c>
      <c r="G78" s="2" t="s">
        <v>27</v>
      </c>
      <c r="H78" s="2" t="s">
        <v>25</v>
      </c>
      <c r="I78" s="3">
        <v>139</v>
      </c>
      <c r="J78" s="3">
        <v>139</v>
      </c>
      <c r="K78" s="3">
        <v>0</v>
      </c>
      <c r="L78" s="3">
        <v>0</v>
      </c>
      <c r="M78" s="3">
        <v>20</v>
      </c>
      <c r="N78" s="3">
        <v>20</v>
      </c>
      <c r="O78" s="3">
        <v>0</v>
      </c>
      <c r="P78" s="3">
        <v>0</v>
      </c>
      <c r="Q78" s="3">
        <v>6</v>
      </c>
      <c r="R78" s="3">
        <v>120</v>
      </c>
      <c r="S78" s="3">
        <v>1.1599999999999999</v>
      </c>
    </row>
    <row r="79" spans="1:19" hidden="1" x14ac:dyDescent="0.25">
      <c r="A79" s="2" t="s">
        <v>118</v>
      </c>
      <c r="B79" s="3" t="s">
        <v>133</v>
      </c>
      <c r="C79" s="2" t="s">
        <v>134</v>
      </c>
      <c r="D79" s="3">
        <v>47454757</v>
      </c>
      <c r="E79" s="2" t="s">
        <v>142</v>
      </c>
      <c r="F79" s="2" t="s">
        <v>26</v>
      </c>
      <c r="G79" s="2" t="s">
        <v>27</v>
      </c>
      <c r="H79" s="2" t="s">
        <v>25</v>
      </c>
      <c r="I79" s="3">
        <v>57</v>
      </c>
      <c r="J79" s="3">
        <v>57</v>
      </c>
      <c r="K79" s="3">
        <v>0</v>
      </c>
      <c r="L79" s="3">
        <v>0</v>
      </c>
      <c r="M79" s="3">
        <v>12</v>
      </c>
      <c r="N79" s="3">
        <v>12</v>
      </c>
      <c r="O79" s="3">
        <v>0</v>
      </c>
      <c r="P79" s="3">
        <v>0</v>
      </c>
      <c r="Q79" s="3">
        <v>6</v>
      </c>
      <c r="R79" s="3">
        <v>72</v>
      </c>
      <c r="S79" s="3">
        <v>0.79</v>
      </c>
    </row>
    <row r="80" spans="1:19" hidden="1" x14ac:dyDescent="0.25">
      <c r="A80" s="2" t="s">
        <v>118</v>
      </c>
      <c r="B80" s="3" t="s">
        <v>133</v>
      </c>
      <c r="C80" s="2" t="s">
        <v>134</v>
      </c>
      <c r="D80" s="3">
        <v>48357760</v>
      </c>
      <c r="E80" s="2" t="s">
        <v>145</v>
      </c>
      <c r="F80" s="2" t="s">
        <v>32</v>
      </c>
      <c r="G80" s="2" t="s">
        <v>32</v>
      </c>
      <c r="H80" s="2" t="s">
        <v>25</v>
      </c>
      <c r="I80" s="3">
        <v>154</v>
      </c>
      <c r="J80" s="3">
        <v>154</v>
      </c>
      <c r="K80" s="3">
        <v>0</v>
      </c>
      <c r="L80" s="3">
        <v>0</v>
      </c>
      <c r="M80" s="3">
        <v>24</v>
      </c>
      <c r="N80" s="3">
        <v>24</v>
      </c>
      <c r="O80" s="3">
        <v>0</v>
      </c>
      <c r="P80" s="3">
        <v>0</v>
      </c>
      <c r="Q80" s="3">
        <v>6</v>
      </c>
      <c r="R80" s="3">
        <v>144</v>
      </c>
      <c r="S80" s="3">
        <v>1.07</v>
      </c>
    </row>
    <row r="81" spans="1:19" hidden="1" x14ac:dyDescent="0.25">
      <c r="A81" s="2" t="s">
        <v>118</v>
      </c>
      <c r="B81" s="3" t="s">
        <v>133</v>
      </c>
      <c r="C81" s="2" t="s">
        <v>134</v>
      </c>
      <c r="D81" s="3">
        <v>10390398</v>
      </c>
      <c r="E81" s="2" t="s">
        <v>141</v>
      </c>
      <c r="F81" s="2" t="s">
        <v>32</v>
      </c>
      <c r="G81" s="2" t="s">
        <v>32</v>
      </c>
      <c r="H81" s="2" t="s">
        <v>25</v>
      </c>
      <c r="I81" s="3">
        <v>56</v>
      </c>
      <c r="J81" s="3">
        <v>56</v>
      </c>
      <c r="K81" s="3">
        <v>0</v>
      </c>
      <c r="L81" s="3">
        <v>0</v>
      </c>
      <c r="M81" s="3">
        <v>16</v>
      </c>
      <c r="N81" s="3">
        <v>16</v>
      </c>
      <c r="O81" s="3">
        <v>0</v>
      </c>
      <c r="P81" s="3">
        <v>0</v>
      </c>
      <c r="Q81" s="3">
        <v>6</v>
      </c>
      <c r="R81" s="3">
        <v>96</v>
      </c>
      <c r="S81" s="3">
        <v>0.57999999999999996</v>
      </c>
    </row>
    <row r="82" spans="1:19" hidden="1" x14ac:dyDescent="0.25">
      <c r="A82" s="2" t="s">
        <v>118</v>
      </c>
      <c r="B82" s="3" t="s">
        <v>133</v>
      </c>
      <c r="C82" s="2" t="s">
        <v>134</v>
      </c>
      <c r="D82" s="3">
        <v>43261258</v>
      </c>
      <c r="E82" s="2" t="s">
        <v>138</v>
      </c>
      <c r="F82" s="2" t="s">
        <v>32</v>
      </c>
      <c r="G82" s="2" t="s">
        <v>32</v>
      </c>
      <c r="H82" s="2" t="s">
        <v>25</v>
      </c>
      <c r="I82" s="3">
        <v>142</v>
      </c>
      <c r="J82" s="3">
        <v>142</v>
      </c>
      <c r="K82" s="3">
        <v>0</v>
      </c>
      <c r="L82" s="3">
        <v>0</v>
      </c>
      <c r="M82" s="3">
        <v>13</v>
      </c>
      <c r="N82" s="3">
        <v>13</v>
      </c>
      <c r="O82" s="3">
        <v>0</v>
      </c>
      <c r="P82" s="3">
        <v>0</v>
      </c>
      <c r="Q82" s="3">
        <v>6</v>
      </c>
      <c r="R82" s="3">
        <v>78</v>
      </c>
      <c r="S82" s="3">
        <v>1.82</v>
      </c>
    </row>
    <row r="83" spans="1:19" hidden="1" x14ac:dyDescent="0.25">
      <c r="A83" s="2" t="s">
        <v>118</v>
      </c>
      <c r="B83" s="3" t="s">
        <v>133</v>
      </c>
      <c r="C83" s="2" t="s">
        <v>134</v>
      </c>
      <c r="D83" s="3">
        <v>47474684</v>
      </c>
      <c r="E83" s="2" t="s">
        <v>143</v>
      </c>
      <c r="F83" s="2" t="s">
        <v>32</v>
      </c>
      <c r="G83" s="2" t="s">
        <v>32</v>
      </c>
      <c r="H83" s="2" t="s">
        <v>25</v>
      </c>
      <c r="I83" s="3">
        <v>121</v>
      </c>
      <c r="J83" s="3">
        <v>121</v>
      </c>
      <c r="K83" s="3">
        <v>0</v>
      </c>
      <c r="L83" s="3">
        <v>0</v>
      </c>
      <c r="M83" s="3">
        <v>18</v>
      </c>
      <c r="N83" s="3">
        <v>18</v>
      </c>
      <c r="O83" s="3">
        <v>0</v>
      </c>
      <c r="P83" s="3">
        <v>0</v>
      </c>
      <c r="Q83" s="3">
        <v>6</v>
      </c>
      <c r="R83" s="3">
        <v>108</v>
      </c>
      <c r="S83" s="3">
        <v>1.1200000000000001</v>
      </c>
    </row>
    <row r="84" spans="1:19" hidden="1" x14ac:dyDescent="0.25">
      <c r="A84" s="2" t="s">
        <v>118</v>
      </c>
      <c r="B84" s="3" t="s">
        <v>133</v>
      </c>
      <c r="C84" s="2" t="s">
        <v>134</v>
      </c>
      <c r="D84" s="3">
        <v>74610750</v>
      </c>
      <c r="E84" s="2" t="s">
        <v>213</v>
      </c>
      <c r="F84" s="2" t="s">
        <v>29</v>
      </c>
      <c r="G84" s="2" t="s">
        <v>30</v>
      </c>
      <c r="H84" s="2" t="s">
        <v>40</v>
      </c>
      <c r="I84" s="3">
        <v>139</v>
      </c>
      <c r="J84" s="3">
        <v>139</v>
      </c>
      <c r="K84" s="3">
        <v>0</v>
      </c>
      <c r="L84" s="3">
        <v>0</v>
      </c>
      <c r="M84" s="3">
        <v>22</v>
      </c>
      <c r="N84" s="3">
        <v>22</v>
      </c>
      <c r="O84" s="3">
        <v>0</v>
      </c>
      <c r="P84" s="3">
        <v>0</v>
      </c>
      <c r="Q84" s="3">
        <v>6</v>
      </c>
      <c r="R84" s="3">
        <v>132</v>
      </c>
      <c r="S84" s="3">
        <v>1.05</v>
      </c>
    </row>
  </sheetData>
  <autoFilter ref="A7:BM84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7"/>
  <sheetViews>
    <sheetView showGridLines="0" workbookViewId="0">
      <selection activeCell="E99" sqref="E99"/>
    </sheetView>
  </sheetViews>
  <sheetFormatPr baseColWidth="10" defaultRowHeight="15" x14ac:dyDescent="0.25"/>
  <cols>
    <col min="1" max="1" width="20.5703125" customWidth="1"/>
    <col min="3" max="3" width="35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239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1" t="s">
        <v>10</v>
      </c>
      <c r="B7" s="141" t="s">
        <v>11</v>
      </c>
      <c r="C7" s="141" t="s">
        <v>12</v>
      </c>
      <c r="D7" s="141" t="s">
        <v>13</v>
      </c>
      <c r="E7" s="141" t="s">
        <v>14</v>
      </c>
      <c r="F7" s="141" t="s">
        <v>15</v>
      </c>
      <c r="G7" s="141" t="s">
        <v>16</v>
      </c>
      <c r="H7" s="141" t="s">
        <v>17</v>
      </c>
      <c r="I7" s="141" t="s">
        <v>18</v>
      </c>
      <c r="J7" s="141" t="s">
        <v>19</v>
      </c>
      <c r="K7" s="141" t="s">
        <v>20</v>
      </c>
      <c r="L7" s="141" t="s">
        <v>21</v>
      </c>
      <c r="M7" s="141" t="s">
        <v>18</v>
      </c>
      <c r="N7" s="141" t="s">
        <v>19</v>
      </c>
      <c r="O7" s="141" t="s">
        <v>20</v>
      </c>
      <c r="P7" s="141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74</v>
      </c>
      <c r="J8" s="3">
        <v>42</v>
      </c>
      <c r="K8" s="3">
        <v>32</v>
      </c>
      <c r="L8" s="3">
        <v>0</v>
      </c>
      <c r="M8" s="3">
        <v>13</v>
      </c>
      <c r="N8" s="3">
        <v>8</v>
      </c>
      <c r="O8" s="3">
        <v>5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2" t="s">
        <v>25</v>
      </c>
      <c r="I9" s="3">
        <v>125</v>
      </c>
      <c r="J9" s="3">
        <v>43</v>
      </c>
      <c r="K9" s="3">
        <v>82</v>
      </c>
      <c r="L9" s="3">
        <v>0</v>
      </c>
      <c r="M9" s="3">
        <v>23</v>
      </c>
      <c r="N9" s="3">
        <v>9</v>
      </c>
      <c r="O9" s="3">
        <v>14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2" t="s">
        <v>25</v>
      </c>
      <c r="I10" s="3">
        <v>112</v>
      </c>
      <c r="J10" s="3">
        <v>57</v>
      </c>
      <c r="K10" s="3">
        <v>55</v>
      </c>
      <c r="L10" s="3">
        <v>0</v>
      </c>
      <c r="M10" s="3">
        <v>12</v>
      </c>
      <c r="N10" s="3">
        <v>6</v>
      </c>
      <c r="O10" s="3">
        <v>6</v>
      </c>
      <c r="P10" s="3">
        <v>0</v>
      </c>
      <c r="Q10" s="3">
        <v>6</v>
      </c>
      <c r="R10" s="3">
        <v>72</v>
      </c>
      <c r="S10" s="3">
        <v>1.56</v>
      </c>
    </row>
    <row r="11" spans="1:19" x14ac:dyDescent="0.25">
      <c r="A11" s="2" t="s">
        <v>41</v>
      </c>
      <c r="B11" s="3" t="s">
        <v>43</v>
      </c>
      <c r="C11" s="2" t="s">
        <v>44</v>
      </c>
      <c r="D11" s="3">
        <v>70670116</v>
      </c>
      <c r="E11" s="2" t="s">
        <v>54</v>
      </c>
      <c r="F11" s="2" t="s">
        <v>22</v>
      </c>
      <c r="G11" s="2" t="s">
        <v>35</v>
      </c>
      <c r="H11" s="2" t="s">
        <v>24</v>
      </c>
      <c r="I11" s="3">
        <v>224</v>
      </c>
      <c r="J11" s="3">
        <v>147</v>
      </c>
      <c r="K11" s="3">
        <v>77</v>
      </c>
      <c r="L11" s="3">
        <v>0</v>
      </c>
      <c r="M11" s="3">
        <v>23</v>
      </c>
      <c r="N11" s="3">
        <v>16</v>
      </c>
      <c r="O11" s="3">
        <v>7</v>
      </c>
      <c r="P11" s="3">
        <v>0</v>
      </c>
      <c r="Q11" s="3">
        <v>6</v>
      </c>
      <c r="R11" s="3">
        <v>138</v>
      </c>
      <c r="S11" s="3">
        <v>1.62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 t="s">
        <v>203</v>
      </c>
      <c r="E12" s="2" t="s">
        <v>201</v>
      </c>
      <c r="F12" s="2" t="s">
        <v>61</v>
      </c>
      <c r="G12" s="2" t="s">
        <v>62</v>
      </c>
      <c r="H12" s="2" t="s">
        <v>25</v>
      </c>
      <c r="I12" s="3">
        <v>55</v>
      </c>
      <c r="J12" s="3">
        <v>55</v>
      </c>
      <c r="K12" s="3">
        <v>0</v>
      </c>
      <c r="L12" s="3">
        <v>0</v>
      </c>
      <c r="M12" s="3">
        <v>10</v>
      </c>
      <c r="N12" s="3">
        <v>10</v>
      </c>
      <c r="O12" s="3">
        <v>0</v>
      </c>
      <c r="P12" s="3">
        <v>0</v>
      </c>
      <c r="Q12" s="3">
        <v>6</v>
      </c>
      <c r="R12" s="3">
        <v>60</v>
      </c>
      <c r="S12" s="3">
        <v>0.92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44260048</v>
      </c>
      <c r="E13" s="2" t="s">
        <v>45</v>
      </c>
      <c r="F13" s="2" t="s">
        <v>26</v>
      </c>
      <c r="G13" s="2" t="s">
        <v>27</v>
      </c>
      <c r="H13" s="2" t="s">
        <v>24</v>
      </c>
      <c r="I13" s="3">
        <v>144</v>
      </c>
      <c r="J13" s="3">
        <v>106</v>
      </c>
      <c r="K13" s="3">
        <v>38</v>
      </c>
      <c r="L13" s="3">
        <v>0</v>
      </c>
      <c r="M13" s="3">
        <v>23</v>
      </c>
      <c r="N13" s="3">
        <v>17</v>
      </c>
      <c r="O13" s="3">
        <v>6</v>
      </c>
      <c r="P13" s="3">
        <v>0</v>
      </c>
      <c r="Q13" s="3">
        <v>6</v>
      </c>
      <c r="R13" s="3">
        <v>138</v>
      </c>
      <c r="S13" s="3">
        <v>1.04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47802021</v>
      </c>
      <c r="E14" s="2" t="s">
        <v>57</v>
      </c>
      <c r="F14" s="2" t="s">
        <v>26</v>
      </c>
      <c r="G14" s="2" t="s">
        <v>27</v>
      </c>
      <c r="H14" s="2" t="s">
        <v>24</v>
      </c>
      <c r="I14" s="3">
        <v>124</v>
      </c>
      <c r="J14" s="3">
        <v>98</v>
      </c>
      <c r="K14" s="3">
        <v>26</v>
      </c>
      <c r="L14" s="3">
        <v>0</v>
      </c>
      <c r="M14" s="3">
        <v>20</v>
      </c>
      <c r="N14" s="3">
        <v>15</v>
      </c>
      <c r="O14" s="3">
        <v>5</v>
      </c>
      <c r="P14" s="3">
        <v>0</v>
      </c>
      <c r="Q14" s="3">
        <v>6</v>
      </c>
      <c r="R14" s="3">
        <v>120</v>
      </c>
      <c r="S14" s="3">
        <v>1.03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22421343</v>
      </c>
      <c r="E15" s="2" t="s">
        <v>48</v>
      </c>
      <c r="F15" s="2" t="s">
        <v>26</v>
      </c>
      <c r="G15" s="2" t="s">
        <v>27</v>
      </c>
      <c r="H15" s="2" t="s">
        <v>25</v>
      </c>
      <c r="I15" s="3">
        <v>105</v>
      </c>
      <c r="J15" s="3">
        <v>80</v>
      </c>
      <c r="K15" s="3">
        <v>25</v>
      </c>
      <c r="L15" s="3">
        <v>0</v>
      </c>
      <c r="M15" s="3">
        <v>22</v>
      </c>
      <c r="N15" s="3">
        <v>17</v>
      </c>
      <c r="O15" s="3">
        <v>5</v>
      </c>
      <c r="P15" s="3">
        <v>0</v>
      </c>
      <c r="Q15" s="3">
        <v>6</v>
      </c>
      <c r="R15" s="3">
        <v>132</v>
      </c>
      <c r="S15" s="3">
        <v>0.8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75364611</v>
      </c>
      <c r="E16" s="2" t="s">
        <v>56</v>
      </c>
      <c r="F16" s="2" t="s">
        <v>36</v>
      </c>
      <c r="G16" s="2" t="s">
        <v>37</v>
      </c>
      <c r="H16" s="2" t="s">
        <v>24</v>
      </c>
      <c r="I16" s="3">
        <v>63</v>
      </c>
      <c r="J16" s="3">
        <v>47</v>
      </c>
      <c r="K16" s="3">
        <v>16</v>
      </c>
      <c r="L16" s="3">
        <v>0</v>
      </c>
      <c r="M16" s="3">
        <v>18</v>
      </c>
      <c r="N16" s="3">
        <v>14</v>
      </c>
      <c r="O16" s="3">
        <v>4</v>
      </c>
      <c r="P16" s="3">
        <v>0</v>
      </c>
      <c r="Q16" s="3">
        <v>6</v>
      </c>
      <c r="R16" s="3">
        <v>108</v>
      </c>
      <c r="S16" s="3">
        <v>0.57999999999999996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40370317</v>
      </c>
      <c r="E17" s="2" t="s">
        <v>59</v>
      </c>
      <c r="F17" s="2" t="s">
        <v>32</v>
      </c>
      <c r="G17" s="2" t="s">
        <v>32</v>
      </c>
      <c r="H17" s="2" t="s">
        <v>24</v>
      </c>
      <c r="I17" s="3">
        <v>136</v>
      </c>
      <c r="J17" s="3">
        <v>108</v>
      </c>
      <c r="K17" s="3">
        <v>28</v>
      </c>
      <c r="L17" s="3">
        <v>0</v>
      </c>
      <c r="M17" s="3">
        <v>24</v>
      </c>
      <c r="N17" s="3">
        <v>19</v>
      </c>
      <c r="O17" s="3">
        <v>5</v>
      </c>
      <c r="P17" s="3">
        <v>0</v>
      </c>
      <c r="Q17" s="3">
        <v>6</v>
      </c>
      <c r="R17" s="3">
        <v>144</v>
      </c>
      <c r="S17" s="3">
        <v>0.94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46975691</v>
      </c>
      <c r="E18" s="2" t="s">
        <v>50</v>
      </c>
      <c r="F18" s="2" t="s">
        <v>32</v>
      </c>
      <c r="G18" s="2" t="s">
        <v>32</v>
      </c>
      <c r="H18" s="2" t="s">
        <v>25</v>
      </c>
      <c r="I18" s="3">
        <v>76</v>
      </c>
      <c r="J18" s="3">
        <v>33</v>
      </c>
      <c r="K18" s="3">
        <v>43</v>
      </c>
      <c r="L18" s="3">
        <v>0</v>
      </c>
      <c r="M18" s="3">
        <v>12</v>
      </c>
      <c r="N18" s="3">
        <v>6</v>
      </c>
      <c r="O18" s="3">
        <v>6</v>
      </c>
      <c r="P18" s="3">
        <v>0</v>
      </c>
      <c r="Q18" s="3">
        <v>6</v>
      </c>
      <c r="R18" s="3">
        <v>72</v>
      </c>
      <c r="S18" s="3">
        <v>1.06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46336215</v>
      </c>
      <c r="E19" s="2" t="s">
        <v>52</v>
      </c>
      <c r="F19" s="2" t="s">
        <v>32</v>
      </c>
      <c r="G19" s="2" t="s">
        <v>32</v>
      </c>
      <c r="H19" s="2" t="s">
        <v>25</v>
      </c>
      <c r="I19" s="3">
        <v>107</v>
      </c>
      <c r="J19" s="3">
        <v>72</v>
      </c>
      <c r="K19" s="3">
        <v>35</v>
      </c>
      <c r="L19" s="3">
        <v>0</v>
      </c>
      <c r="M19" s="3">
        <v>21</v>
      </c>
      <c r="N19" s="3">
        <v>13</v>
      </c>
      <c r="O19" s="3">
        <v>8</v>
      </c>
      <c r="P19" s="3">
        <v>0</v>
      </c>
      <c r="Q19" s="3">
        <v>6</v>
      </c>
      <c r="R19" s="3">
        <v>126</v>
      </c>
      <c r="S19" s="3">
        <v>0.85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45748147</v>
      </c>
      <c r="E20" s="2" t="s">
        <v>234</v>
      </c>
      <c r="F20" s="2" t="s">
        <v>32</v>
      </c>
      <c r="G20" s="2" t="s">
        <v>32</v>
      </c>
      <c r="H20" s="2" t="s">
        <v>25</v>
      </c>
      <c r="I20" s="3">
        <v>76</v>
      </c>
      <c r="J20" s="3">
        <v>42</v>
      </c>
      <c r="K20" s="3">
        <v>34</v>
      </c>
      <c r="L20" s="3">
        <v>0</v>
      </c>
      <c r="M20" s="3">
        <v>19</v>
      </c>
      <c r="N20" s="3">
        <v>10</v>
      </c>
      <c r="O20" s="3">
        <v>9</v>
      </c>
      <c r="P20" s="3">
        <v>0</v>
      </c>
      <c r="Q20" s="3">
        <v>6</v>
      </c>
      <c r="R20" s="3">
        <v>114</v>
      </c>
      <c r="S20" s="3">
        <v>0.67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41382188</v>
      </c>
      <c r="E21" s="2" t="s">
        <v>58</v>
      </c>
      <c r="F21" s="2" t="s">
        <v>32</v>
      </c>
      <c r="G21" s="2" t="s">
        <v>32</v>
      </c>
      <c r="H21" s="2" t="s">
        <v>24</v>
      </c>
      <c r="I21" s="3">
        <v>109</v>
      </c>
      <c r="J21" s="3">
        <v>72</v>
      </c>
      <c r="K21" s="3">
        <v>37</v>
      </c>
      <c r="L21" s="3">
        <v>0</v>
      </c>
      <c r="M21" s="3">
        <v>20</v>
      </c>
      <c r="N21" s="3">
        <v>13</v>
      </c>
      <c r="O21" s="3">
        <v>7</v>
      </c>
      <c r="P21" s="3">
        <v>0</v>
      </c>
      <c r="Q21" s="3">
        <v>6</v>
      </c>
      <c r="R21" s="3">
        <v>120</v>
      </c>
      <c r="S21" s="3">
        <v>0.91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45974435</v>
      </c>
      <c r="E22" s="2" t="s">
        <v>55</v>
      </c>
      <c r="F22" s="2" t="s">
        <v>32</v>
      </c>
      <c r="G22" s="2" t="s">
        <v>42</v>
      </c>
      <c r="H22" s="2" t="s">
        <v>40</v>
      </c>
      <c r="I22" s="3">
        <v>84</v>
      </c>
      <c r="J22" s="3">
        <v>56</v>
      </c>
      <c r="K22" s="3">
        <v>28</v>
      </c>
      <c r="L22" s="3">
        <v>0</v>
      </c>
      <c r="M22" s="3">
        <v>9</v>
      </c>
      <c r="N22" s="3">
        <v>7</v>
      </c>
      <c r="O22" s="3">
        <v>2</v>
      </c>
      <c r="P22" s="3">
        <v>0</v>
      </c>
      <c r="Q22" s="3">
        <v>6</v>
      </c>
      <c r="R22" s="3">
        <v>54</v>
      </c>
      <c r="S22" s="3">
        <v>1.56</v>
      </c>
    </row>
    <row r="23" spans="1:19" hidden="1" x14ac:dyDescent="0.25">
      <c r="A23" s="2" t="s">
        <v>41</v>
      </c>
      <c r="B23" s="3" t="s">
        <v>43</v>
      </c>
      <c r="C23" s="2" t="s">
        <v>44</v>
      </c>
      <c r="D23" s="3">
        <v>72461096</v>
      </c>
      <c r="E23" s="2" t="s">
        <v>235</v>
      </c>
      <c r="F23" s="2" t="s">
        <v>32</v>
      </c>
      <c r="G23" s="2" t="s">
        <v>42</v>
      </c>
      <c r="H23" s="2" t="s">
        <v>25</v>
      </c>
      <c r="I23" s="3">
        <v>82</v>
      </c>
      <c r="J23" s="3">
        <v>46</v>
      </c>
      <c r="K23" s="3">
        <v>36</v>
      </c>
      <c r="L23" s="3">
        <v>0</v>
      </c>
      <c r="M23" s="3">
        <v>19</v>
      </c>
      <c r="N23" s="3">
        <v>12</v>
      </c>
      <c r="O23" s="3">
        <v>7</v>
      </c>
      <c r="P23" s="3">
        <v>0</v>
      </c>
      <c r="Q23" s="3">
        <v>6</v>
      </c>
      <c r="R23" s="3">
        <v>114</v>
      </c>
      <c r="S23" s="3">
        <v>0.72</v>
      </c>
    </row>
    <row r="24" spans="1:19" hidden="1" x14ac:dyDescent="0.25">
      <c r="A24" s="2" t="s">
        <v>41</v>
      </c>
      <c r="B24" s="3" t="s">
        <v>43</v>
      </c>
      <c r="C24" s="2" t="s">
        <v>44</v>
      </c>
      <c r="D24" s="3">
        <v>72877884</v>
      </c>
      <c r="E24" s="2" t="s">
        <v>216</v>
      </c>
      <c r="F24" s="2" t="s">
        <v>32</v>
      </c>
      <c r="G24" s="2" t="s">
        <v>42</v>
      </c>
      <c r="H24" s="2" t="s">
        <v>40</v>
      </c>
      <c r="I24" s="3">
        <v>54</v>
      </c>
      <c r="J24" s="3">
        <v>40</v>
      </c>
      <c r="K24" s="3">
        <v>14</v>
      </c>
      <c r="L24" s="3">
        <v>0</v>
      </c>
      <c r="M24" s="3">
        <v>12</v>
      </c>
      <c r="N24" s="3">
        <v>9</v>
      </c>
      <c r="O24" s="3">
        <v>3</v>
      </c>
      <c r="P24" s="3">
        <v>0</v>
      </c>
      <c r="Q24" s="3">
        <v>6</v>
      </c>
      <c r="R24" s="3">
        <v>72</v>
      </c>
      <c r="S24" s="3">
        <v>0.75</v>
      </c>
    </row>
    <row r="25" spans="1:19" hidden="1" x14ac:dyDescent="0.25">
      <c r="A25" s="2" t="s">
        <v>41</v>
      </c>
      <c r="B25" s="3" t="s">
        <v>43</v>
      </c>
      <c r="C25" s="2" t="s">
        <v>44</v>
      </c>
      <c r="D25" s="3">
        <v>45971350</v>
      </c>
      <c r="E25" s="2" t="s">
        <v>217</v>
      </c>
      <c r="F25" s="2" t="s">
        <v>32</v>
      </c>
      <c r="G25" s="2" t="s">
        <v>42</v>
      </c>
      <c r="H25" s="2" t="s">
        <v>40</v>
      </c>
      <c r="I25" s="3">
        <v>31</v>
      </c>
      <c r="J25" s="3">
        <v>20</v>
      </c>
      <c r="K25" s="3">
        <v>11</v>
      </c>
      <c r="L25" s="3">
        <v>0</v>
      </c>
      <c r="M25" s="3">
        <v>11</v>
      </c>
      <c r="N25" s="3">
        <v>7</v>
      </c>
      <c r="O25" s="3">
        <v>4</v>
      </c>
      <c r="P25" s="3">
        <v>0</v>
      </c>
      <c r="Q25" s="3">
        <v>6</v>
      </c>
      <c r="R25" s="3">
        <v>66</v>
      </c>
      <c r="S25" s="3">
        <v>0.47</v>
      </c>
    </row>
    <row r="26" spans="1:19" hidden="1" x14ac:dyDescent="0.25">
      <c r="A26" s="2" t="s">
        <v>41</v>
      </c>
      <c r="B26" s="3" t="s">
        <v>43</v>
      </c>
      <c r="C26" s="2" t="s">
        <v>44</v>
      </c>
      <c r="D26" s="3">
        <v>72261320</v>
      </c>
      <c r="E26" s="2" t="s">
        <v>53</v>
      </c>
      <c r="F26" s="2" t="s">
        <v>29</v>
      </c>
      <c r="G26" s="2" t="s">
        <v>30</v>
      </c>
      <c r="H26" s="2" t="s">
        <v>24</v>
      </c>
      <c r="I26" s="3">
        <v>91</v>
      </c>
      <c r="J26" s="3">
        <v>73</v>
      </c>
      <c r="K26" s="3">
        <v>18</v>
      </c>
      <c r="L26" s="3">
        <v>0</v>
      </c>
      <c r="M26" s="3">
        <v>18</v>
      </c>
      <c r="N26" s="3">
        <v>15</v>
      </c>
      <c r="O26" s="3">
        <v>3</v>
      </c>
      <c r="P26" s="3">
        <v>0</v>
      </c>
      <c r="Q26" s="3">
        <v>6</v>
      </c>
      <c r="R26" s="3">
        <v>108</v>
      </c>
      <c r="S26" s="3">
        <v>0.84</v>
      </c>
    </row>
    <row r="27" spans="1:19" hidden="1" x14ac:dyDescent="0.25">
      <c r="A27" s="2" t="s">
        <v>60</v>
      </c>
      <c r="B27" s="3" t="s">
        <v>65</v>
      </c>
      <c r="C27" s="2" t="s">
        <v>66</v>
      </c>
      <c r="D27" s="3">
        <v>46541716</v>
      </c>
      <c r="E27" s="2" t="s">
        <v>68</v>
      </c>
      <c r="F27" s="2" t="s">
        <v>33</v>
      </c>
      <c r="G27" s="2" t="s">
        <v>34</v>
      </c>
      <c r="H27" s="2" t="s">
        <v>31</v>
      </c>
      <c r="I27" s="3">
        <v>15</v>
      </c>
      <c r="J27" s="3">
        <v>10</v>
      </c>
      <c r="K27" s="3">
        <v>5</v>
      </c>
      <c r="L27" s="3">
        <v>0</v>
      </c>
      <c r="M27" s="3">
        <v>3</v>
      </c>
      <c r="N27" s="3">
        <v>2</v>
      </c>
      <c r="O27" s="3">
        <v>1</v>
      </c>
      <c r="P27" s="3">
        <v>0</v>
      </c>
      <c r="Q27" s="3">
        <v>0</v>
      </c>
      <c r="R27" s="3">
        <v>0</v>
      </c>
      <c r="S27" s="3">
        <v>0</v>
      </c>
    </row>
    <row r="28" spans="1:19" hidden="1" x14ac:dyDescent="0.25">
      <c r="A28" s="2" t="s">
        <v>60</v>
      </c>
      <c r="B28" s="3" t="s">
        <v>65</v>
      </c>
      <c r="C28" s="2" t="s">
        <v>66</v>
      </c>
      <c r="D28" s="3">
        <v>43585691</v>
      </c>
      <c r="E28" s="2" t="s">
        <v>64</v>
      </c>
      <c r="F28" s="2" t="s">
        <v>33</v>
      </c>
      <c r="G28" s="2" t="s">
        <v>208</v>
      </c>
      <c r="H28" s="2" t="s">
        <v>25</v>
      </c>
      <c r="I28" s="3">
        <v>90</v>
      </c>
      <c r="J28" s="3">
        <v>59</v>
      </c>
      <c r="K28" s="3">
        <v>31</v>
      </c>
      <c r="L28" s="3">
        <v>0</v>
      </c>
      <c r="M28" s="3">
        <v>20</v>
      </c>
      <c r="N28" s="3">
        <v>13</v>
      </c>
      <c r="O28" s="3">
        <v>7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2" t="s">
        <v>60</v>
      </c>
      <c r="B29" s="3" t="s">
        <v>65</v>
      </c>
      <c r="C29" s="2" t="s">
        <v>66</v>
      </c>
      <c r="D29" s="3" t="s">
        <v>195</v>
      </c>
      <c r="E29" s="2" t="s">
        <v>196</v>
      </c>
      <c r="F29" s="2" t="s">
        <v>22</v>
      </c>
      <c r="G29" s="2" t="s">
        <v>23</v>
      </c>
      <c r="H29" s="2" t="s">
        <v>31</v>
      </c>
      <c r="I29" s="3">
        <v>47</v>
      </c>
      <c r="J29" s="3">
        <v>38</v>
      </c>
      <c r="K29" s="3">
        <v>9</v>
      </c>
      <c r="L29" s="3">
        <v>0</v>
      </c>
      <c r="M29" s="3">
        <v>9</v>
      </c>
      <c r="N29" s="3">
        <v>6</v>
      </c>
      <c r="O29" s="3">
        <v>3</v>
      </c>
      <c r="P29" s="3">
        <v>0</v>
      </c>
      <c r="Q29" s="3">
        <v>6</v>
      </c>
      <c r="R29" s="3">
        <v>54</v>
      </c>
      <c r="S29" s="3">
        <v>0.87</v>
      </c>
    </row>
    <row r="30" spans="1:19" x14ac:dyDescent="0.25">
      <c r="A30" s="2" t="s">
        <v>60</v>
      </c>
      <c r="B30" s="3" t="s">
        <v>65</v>
      </c>
      <c r="C30" s="2" t="s">
        <v>66</v>
      </c>
      <c r="D30" s="3">
        <v>40752338</v>
      </c>
      <c r="E30" s="2" t="s">
        <v>221</v>
      </c>
      <c r="F30" s="2" t="s">
        <v>22</v>
      </c>
      <c r="G30" s="2" t="s">
        <v>23</v>
      </c>
      <c r="H30" s="2" t="s">
        <v>25</v>
      </c>
      <c r="I30" s="3">
        <v>83</v>
      </c>
      <c r="J30" s="3">
        <v>65</v>
      </c>
      <c r="K30" s="3">
        <v>18</v>
      </c>
      <c r="L30" s="3">
        <v>0</v>
      </c>
      <c r="M30" s="3">
        <v>19</v>
      </c>
      <c r="N30" s="3">
        <v>14</v>
      </c>
      <c r="O30" s="3">
        <v>5</v>
      </c>
      <c r="P30" s="3">
        <v>0</v>
      </c>
      <c r="Q30" s="3">
        <v>6</v>
      </c>
      <c r="R30" s="3">
        <v>114</v>
      </c>
      <c r="S30" s="3">
        <v>0.73</v>
      </c>
    </row>
    <row r="31" spans="1:19" x14ac:dyDescent="0.25">
      <c r="A31" s="2" t="s">
        <v>60</v>
      </c>
      <c r="B31" s="3" t="s">
        <v>65</v>
      </c>
      <c r="C31" s="2" t="s">
        <v>66</v>
      </c>
      <c r="D31" s="3">
        <v>45538877</v>
      </c>
      <c r="E31" s="2" t="s">
        <v>63</v>
      </c>
      <c r="F31" s="2" t="s">
        <v>22</v>
      </c>
      <c r="G31" s="2" t="s">
        <v>23</v>
      </c>
      <c r="H31" s="2" t="s">
        <v>25</v>
      </c>
      <c r="I31" s="3">
        <v>101</v>
      </c>
      <c r="J31" s="3">
        <v>66</v>
      </c>
      <c r="K31" s="3">
        <v>35</v>
      </c>
      <c r="L31" s="3">
        <v>0</v>
      </c>
      <c r="M31" s="3">
        <v>17</v>
      </c>
      <c r="N31" s="3">
        <v>11</v>
      </c>
      <c r="O31" s="3">
        <v>6</v>
      </c>
      <c r="P31" s="3">
        <v>0</v>
      </c>
      <c r="Q31" s="3">
        <v>6</v>
      </c>
      <c r="R31" s="3">
        <v>102</v>
      </c>
      <c r="S31" s="3">
        <v>0.99</v>
      </c>
    </row>
    <row r="32" spans="1:19" x14ac:dyDescent="0.25">
      <c r="A32" s="2" t="s">
        <v>60</v>
      </c>
      <c r="B32" s="3" t="s">
        <v>65</v>
      </c>
      <c r="C32" s="2" t="s">
        <v>66</v>
      </c>
      <c r="D32" s="3">
        <v>10130128</v>
      </c>
      <c r="E32" s="2" t="s">
        <v>73</v>
      </c>
      <c r="F32" s="2" t="s">
        <v>22</v>
      </c>
      <c r="G32" s="2" t="s">
        <v>23</v>
      </c>
      <c r="H32" s="2" t="s">
        <v>25</v>
      </c>
      <c r="I32" s="3">
        <v>162</v>
      </c>
      <c r="J32" s="3">
        <v>109</v>
      </c>
      <c r="K32" s="3">
        <v>53</v>
      </c>
      <c r="L32" s="3">
        <v>0</v>
      </c>
      <c r="M32" s="3">
        <v>21</v>
      </c>
      <c r="N32" s="3">
        <v>14</v>
      </c>
      <c r="O32" s="3">
        <v>7</v>
      </c>
      <c r="P32" s="3">
        <v>0</v>
      </c>
      <c r="Q32" s="3">
        <v>6</v>
      </c>
      <c r="R32" s="3">
        <v>126</v>
      </c>
      <c r="S32" s="3">
        <v>1.29</v>
      </c>
    </row>
    <row r="33" spans="1:19" hidden="1" x14ac:dyDescent="0.25">
      <c r="A33" s="2" t="s">
        <v>60</v>
      </c>
      <c r="B33" s="3" t="s">
        <v>65</v>
      </c>
      <c r="C33" s="2" t="s">
        <v>66</v>
      </c>
      <c r="D33" s="3">
        <v>44811692</v>
      </c>
      <c r="E33" s="2" t="s">
        <v>82</v>
      </c>
      <c r="F33" s="2" t="s">
        <v>61</v>
      </c>
      <c r="G33" s="2" t="s">
        <v>62</v>
      </c>
      <c r="H33" s="2" t="s">
        <v>25</v>
      </c>
      <c r="I33" s="3">
        <v>58</v>
      </c>
      <c r="J33" s="3">
        <v>52</v>
      </c>
      <c r="K33" s="3">
        <v>6</v>
      </c>
      <c r="L33" s="3">
        <v>0</v>
      </c>
      <c r="M33" s="3">
        <v>11</v>
      </c>
      <c r="N33" s="3">
        <v>10</v>
      </c>
      <c r="O33" s="3">
        <v>1</v>
      </c>
      <c r="P33" s="3">
        <v>0</v>
      </c>
      <c r="Q33" s="3">
        <v>6</v>
      </c>
      <c r="R33" s="3">
        <v>66</v>
      </c>
      <c r="S33" s="3">
        <v>0.88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33430654</v>
      </c>
      <c r="E34" s="2" t="s">
        <v>81</v>
      </c>
      <c r="F34" s="2" t="s">
        <v>26</v>
      </c>
      <c r="G34" s="2" t="s">
        <v>27</v>
      </c>
      <c r="H34" s="2" t="s">
        <v>25</v>
      </c>
      <c r="I34" s="3">
        <v>142</v>
      </c>
      <c r="J34" s="3">
        <v>87</v>
      </c>
      <c r="K34" s="3">
        <v>55</v>
      </c>
      <c r="L34" s="3">
        <v>0</v>
      </c>
      <c r="M34" s="3">
        <v>20</v>
      </c>
      <c r="N34" s="3">
        <v>12</v>
      </c>
      <c r="O34" s="3">
        <v>8</v>
      </c>
      <c r="P34" s="3">
        <v>0</v>
      </c>
      <c r="Q34" s="3">
        <v>6</v>
      </c>
      <c r="R34" s="3">
        <v>120</v>
      </c>
      <c r="S34" s="3">
        <v>1.18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25715476</v>
      </c>
      <c r="E35" s="2" t="s">
        <v>67</v>
      </c>
      <c r="F35" s="2" t="s">
        <v>36</v>
      </c>
      <c r="G35" s="2" t="s">
        <v>37</v>
      </c>
      <c r="H35" s="2" t="s">
        <v>25</v>
      </c>
      <c r="I35" s="3">
        <v>96</v>
      </c>
      <c r="J35" s="3">
        <v>62</v>
      </c>
      <c r="K35" s="3">
        <v>34</v>
      </c>
      <c r="L35" s="3">
        <v>0</v>
      </c>
      <c r="M35" s="3">
        <v>18</v>
      </c>
      <c r="N35" s="3">
        <v>11</v>
      </c>
      <c r="O35" s="3">
        <v>7</v>
      </c>
      <c r="P35" s="3">
        <v>0</v>
      </c>
      <c r="Q35" s="3">
        <v>6</v>
      </c>
      <c r="R35" s="3">
        <v>108</v>
      </c>
      <c r="S35" s="3">
        <v>0.89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 t="s">
        <v>222</v>
      </c>
      <c r="E36" s="2" t="s">
        <v>223</v>
      </c>
      <c r="F36" s="2" t="s">
        <v>36</v>
      </c>
      <c r="G36" s="2" t="s">
        <v>224</v>
      </c>
      <c r="H36" s="2" t="s">
        <v>25</v>
      </c>
      <c r="I36" s="3">
        <v>82</v>
      </c>
      <c r="J36" s="3">
        <v>42</v>
      </c>
      <c r="K36" s="3">
        <v>40</v>
      </c>
      <c r="L36" s="3">
        <v>0</v>
      </c>
      <c r="M36" s="3">
        <v>17</v>
      </c>
      <c r="N36" s="3">
        <v>8</v>
      </c>
      <c r="O36" s="3">
        <v>9</v>
      </c>
      <c r="P36" s="3">
        <v>0</v>
      </c>
      <c r="Q36" s="3">
        <v>6</v>
      </c>
      <c r="R36" s="3">
        <v>102</v>
      </c>
      <c r="S36" s="3">
        <v>0.8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42703850</v>
      </c>
      <c r="E37" s="2" t="s">
        <v>79</v>
      </c>
      <c r="F37" s="2" t="s">
        <v>32</v>
      </c>
      <c r="G37" s="2" t="s">
        <v>32</v>
      </c>
      <c r="H37" s="2" t="s">
        <v>25</v>
      </c>
      <c r="I37" s="3">
        <v>112</v>
      </c>
      <c r="J37" s="3">
        <v>17</v>
      </c>
      <c r="K37" s="3">
        <v>95</v>
      </c>
      <c r="L37" s="3">
        <v>0</v>
      </c>
      <c r="M37" s="3">
        <v>21</v>
      </c>
      <c r="N37" s="3">
        <v>3</v>
      </c>
      <c r="O37" s="3">
        <v>18</v>
      </c>
      <c r="P37" s="3">
        <v>0</v>
      </c>
      <c r="Q37" s="3">
        <v>6</v>
      </c>
      <c r="R37" s="3">
        <v>126</v>
      </c>
      <c r="S37" s="3">
        <v>0.89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25738336</v>
      </c>
      <c r="E38" s="2" t="s">
        <v>70</v>
      </c>
      <c r="F38" s="2" t="s">
        <v>32</v>
      </c>
      <c r="G38" s="2" t="s">
        <v>32</v>
      </c>
      <c r="H38" s="2" t="s">
        <v>25</v>
      </c>
      <c r="I38" s="3">
        <v>128</v>
      </c>
      <c r="J38" s="3">
        <v>80</v>
      </c>
      <c r="K38" s="3">
        <v>48</v>
      </c>
      <c r="L38" s="3">
        <v>0</v>
      </c>
      <c r="M38" s="3">
        <v>19</v>
      </c>
      <c r="N38" s="3">
        <v>11</v>
      </c>
      <c r="O38" s="3">
        <v>8</v>
      </c>
      <c r="P38" s="3">
        <v>0</v>
      </c>
      <c r="Q38" s="3">
        <v>6</v>
      </c>
      <c r="R38" s="3">
        <v>114</v>
      </c>
      <c r="S38" s="3">
        <v>1.1200000000000001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48081311</v>
      </c>
      <c r="E39" s="2" t="s">
        <v>76</v>
      </c>
      <c r="F39" s="2" t="s">
        <v>32</v>
      </c>
      <c r="G39" s="2" t="s">
        <v>32</v>
      </c>
      <c r="H39" s="2" t="s">
        <v>25</v>
      </c>
      <c r="I39" s="3">
        <v>30</v>
      </c>
      <c r="J39" s="3">
        <v>23</v>
      </c>
      <c r="K39" s="3">
        <v>7</v>
      </c>
      <c r="L39" s="3">
        <v>0</v>
      </c>
      <c r="M39" s="3">
        <v>9</v>
      </c>
      <c r="N39" s="3">
        <v>8</v>
      </c>
      <c r="O39" s="3">
        <v>1</v>
      </c>
      <c r="P39" s="3">
        <v>0</v>
      </c>
      <c r="Q39" s="3">
        <v>6</v>
      </c>
      <c r="R39" s="3">
        <v>54</v>
      </c>
      <c r="S39" s="3">
        <v>0.56000000000000005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>
        <v>25827903</v>
      </c>
      <c r="E40" s="2" t="s">
        <v>218</v>
      </c>
      <c r="F40" s="2" t="s">
        <v>32</v>
      </c>
      <c r="G40" s="2" t="s">
        <v>32</v>
      </c>
      <c r="H40" s="2" t="s">
        <v>40</v>
      </c>
      <c r="I40" s="3">
        <v>8</v>
      </c>
      <c r="J40" s="3">
        <v>3</v>
      </c>
      <c r="K40" s="3">
        <v>5</v>
      </c>
      <c r="L40" s="3">
        <v>0</v>
      </c>
      <c r="M40" s="3">
        <v>5</v>
      </c>
      <c r="N40" s="3">
        <v>2</v>
      </c>
      <c r="O40" s="3">
        <v>3</v>
      </c>
      <c r="P40" s="3">
        <v>0</v>
      </c>
      <c r="Q40" s="3">
        <v>6</v>
      </c>
      <c r="R40" s="3">
        <v>30</v>
      </c>
      <c r="S40" s="3">
        <v>0.27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>
        <v>25753587</v>
      </c>
      <c r="E41" s="2" t="s">
        <v>74</v>
      </c>
      <c r="F41" s="2" t="s">
        <v>32</v>
      </c>
      <c r="G41" s="2" t="s">
        <v>32</v>
      </c>
      <c r="H41" s="2" t="s">
        <v>40</v>
      </c>
      <c r="I41" s="3">
        <v>29</v>
      </c>
      <c r="J41" s="3">
        <v>29</v>
      </c>
      <c r="K41" s="3">
        <v>0</v>
      </c>
      <c r="L41" s="3">
        <v>0</v>
      </c>
      <c r="M41" s="3">
        <v>7</v>
      </c>
      <c r="N41" s="3">
        <v>7</v>
      </c>
      <c r="O41" s="3">
        <v>0</v>
      </c>
      <c r="P41" s="3">
        <v>0</v>
      </c>
      <c r="Q41" s="3">
        <v>6</v>
      </c>
      <c r="R41" s="3">
        <v>42</v>
      </c>
      <c r="S41" s="3">
        <v>0.69</v>
      </c>
    </row>
    <row r="42" spans="1:19" hidden="1" x14ac:dyDescent="0.25">
      <c r="A42" s="2" t="s">
        <v>60</v>
      </c>
      <c r="B42" s="3" t="s">
        <v>65</v>
      </c>
      <c r="C42" s="2" t="s">
        <v>66</v>
      </c>
      <c r="D42" s="3">
        <v>72979781</v>
      </c>
      <c r="E42" s="2" t="s">
        <v>236</v>
      </c>
      <c r="F42" s="2" t="s">
        <v>32</v>
      </c>
      <c r="G42" s="2" t="s">
        <v>32</v>
      </c>
      <c r="H42" s="2" t="s">
        <v>40</v>
      </c>
      <c r="I42" s="3">
        <v>6</v>
      </c>
      <c r="J42" s="3">
        <v>5</v>
      </c>
      <c r="K42" s="3">
        <v>1</v>
      </c>
      <c r="L42" s="3">
        <v>0</v>
      </c>
      <c r="M42" s="3">
        <v>4</v>
      </c>
      <c r="N42" s="3">
        <v>3</v>
      </c>
      <c r="O42" s="3">
        <v>1</v>
      </c>
      <c r="P42" s="3">
        <v>0</v>
      </c>
      <c r="Q42" s="3">
        <v>6</v>
      </c>
      <c r="R42" s="3">
        <v>24</v>
      </c>
      <c r="S42" s="3">
        <v>0.25</v>
      </c>
    </row>
    <row r="43" spans="1:19" hidden="1" x14ac:dyDescent="0.25">
      <c r="A43" s="2" t="s">
        <v>60</v>
      </c>
      <c r="B43" s="3" t="s">
        <v>65</v>
      </c>
      <c r="C43" s="2" t="s">
        <v>66</v>
      </c>
      <c r="D43" s="3">
        <v>44076641</v>
      </c>
      <c r="E43" s="2" t="s">
        <v>78</v>
      </c>
      <c r="F43" s="2" t="s">
        <v>32</v>
      </c>
      <c r="G43" s="2" t="s">
        <v>32</v>
      </c>
      <c r="H43" s="2" t="s">
        <v>25</v>
      </c>
      <c r="I43" s="3">
        <v>122</v>
      </c>
      <c r="J43" s="3">
        <v>87</v>
      </c>
      <c r="K43" s="3">
        <v>35</v>
      </c>
      <c r="L43" s="3">
        <v>0</v>
      </c>
      <c r="M43" s="3">
        <v>20</v>
      </c>
      <c r="N43" s="3">
        <v>14</v>
      </c>
      <c r="O43" s="3">
        <v>6</v>
      </c>
      <c r="P43" s="3">
        <v>0</v>
      </c>
      <c r="Q43" s="3">
        <v>6</v>
      </c>
      <c r="R43" s="3">
        <v>120</v>
      </c>
      <c r="S43" s="3">
        <v>1.02</v>
      </c>
    </row>
    <row r="44" spans="1:19" hidden="1" x14ac:dyDescent="0.25">
      <c r="A44" s="2" t="s">
        <v>60</v>
      </c>
      <c r="B44" s="3" t="s">
        <v>65</v>
      </c>
      <c r="C44" s="2" t="s">
        <v>66</v>
      </c>
      <c r="D44" s="3" t="s">
        <v>197</v>
      </c>
      <c r="E44" s="2" t="s">
        <v>198</v>
      </c>
      <c r="F44" s="2" t="s">
        <v>32</v>
      </c>
      <c r="G44" s="2" t="s">
        <v>32</v>
      </c>
      <c r="H44" s="2" t="s">
        <v>25</v>
      </c>
      <c r="I44" s="3">
        <v>98</v>
      </c>
      <c r="J44" s="3">
        <v>64</v>
      </c>
      <c r="K44" s="3">
        <v>34</v>
      </c>
      <c r="L44" s="3">
        <v>0</v>
      </c>
      <c r="M44" s="3">
        <v>16</v>
      </c>
      <c r="N44" s="3">
        <v>10</v>
      </c>
      <c r="O44" s="3">
        <v>6</v>
      </c>
      <c r="P44" s="3">
        <v>0</v>
      </c>
      <c r="Q44" s="3">
        <v>6</v>
      </c>
      <c r="R44" s="3">
        <v>96</v>
      </c>
      <c r="S44" s="3">
        <v>1.02</v>
      </c>
    </row>
    <row r="45" spans="1:19" hidden="1" x14ac:dyDescent="0.25">
      <c r="A45" s="2" t="s">
        <v>60</v>
      </c>
      <c r="B45" s="3" t="s">
        <v>65</v>
      </c>
      <c r="C45" s="2" t="s">
        <v>66</v>
      </c>
      <c r="D45" s="3">
        <v>73382044</v>
      </c>
      <c r="E45" s="2" t="s">
        <v>219</v>
      </c>
      <c r="F45" s="2" t="s">
        <v>29</v>
      </c>
      <c r="G45" s="2" t="s">
        <v>30</v>
      </c>
      <c r="H45" s="2" t="s">
        <v>40</v>
      </c>
      <c r="I45" s="3">
        <v>56</v>
      </c>
      <c r="J45" s="3">
        <v>47</v>
      </c>
      <c r="K45" s="3">
        <v>9</v>
      </c>
      <c r="L45" s="3">
        <v>0</v>
      </c>
      <c r="M45" s="3">
        <v>10</v>
      </c>
      <c r="N45" s="3">
        <v>8</v>
      </c>
      <c r="O45" s="3">
        <v>2</v>
      </c>
      <c r="P45" s="3">
        <v>0</v>
      </c>
      <c r="Q45" s="3">
        <v>6</v>
      </c>
      <c r="R45" s="3">
        <v>60</v>
      </c>
      <c r="S45" s="3">
        <v>0.93</v>
      </c>
    </row>
    <row r="46" spans="1:19" hidden="1" x14ac:dyDescent="0.25">
      <c r="A46" s="2" t="s">
        <v>60</v>
      </c>
      <c r="B46" s="3" t="s">
        <v>65</v>
      </c>
      <c r="C46" s="2" t="s">
        <v>66</v>
      </c>
      <c r="D46" s="3">
        <v>43837836</v>
      </c>
      <c r="E46" s="2" t="s">
        <v>80</v>
      </c>
      <c r="F46" s="2" t="s">
        <v>29</v>
      </c>
      <c r="G46" s="2" t="s">
        <v>30</v>
      </c>
      <c r="H46" s="2" t="s">
        <v>25</v>
      </c>
      <c r="I46" s="3">
        <v>92</v>
      </c>
      <c r="J46" s="3">
        <v>72</v>
      </c>
      <c r="K46" s="3">
        <v>20</v>
      </c>
      <c r="L46" s="3">
        <v>0</v>
      </c>
      <c r="M46" s="3">
        <v>20</v>
      </c>
      <c r="N46" s="3">
        <v>16</v>
      </c>
      <c r="O46" s="3">
        <v>4</v>
      </c>
      <c r="P46" s="3">
        <v>0</v>
      </c>
      <c r="Q46" s="3">
        <v>6</v>
      </c>
      <c r="R46" s="3">
        <v>120</v>
      </c>
      <c r="S46" s="3">
        <v>0.77</v>
      </c>
    </row>
    <row r="47" spans="1:19" x14ac:dyDescent="0.25">
      <c r="A47" s="2" t="s">
        <v>60</v>
      </c>
      <c r="B47" s="3" t="s">
        <v>83</v>
      </c>
      <c r="C47" s="2" t="s">
        <v>84</v>
      </c>
      <c r="D47" s="3" t="s">
        <v>90</v>
      </c>
      <c r="E47" s="2" t="s">
        <v>91</v>
      </c>
      <c r="F47" s="2" t="s">
        <v>22</v>
      </c>
      <c r="G47" s="2" t="s">
        <v>23</v>
      </c>
      <c r="H47" s="2" t="s">
        <v>25</v>
      </c>
      <c r="I47" s="3">
        <v>117</v>
      </c>
      <c r="J47" s="3">
        <v>65</v>
      </c>
      <c r="K47" s="3">
        <v>52</v>
      </c>
      <c r="L47" s="3">
        <v>0</v>
      </c>
      <c r="M47" s="3">
        <v>21</v>
      </c>
      <c r="N47" s="3">
        <v>12</v>
      </c>
      <c r="O47" s="3">
        <v>9</v>
      </c>
      <c r="P47" s="3">
        <v>0</v>
      </c>
      <c r="Q47" s="3">
        <v>6</v>
      </c>
      <c r="R47" s="3">
        <v>126</v>
      </c>
      <c r="S47" s="3">
        <v>0.93</v>
      </c>
    </row>
    <row r="48" spans="1:19" x14ac:dyDescent="0.25">
      <c r="A48" s="2" t="s">
        <v>60</v>
      </c>
      <c r="B48" s="3" t="s">
        <v>83</v>
      </c>
      <c r="C48" s="2" t="s">
        <v>84</v>
      </c>
      <c r="D48" s="3">
        <v>45631540</v>
      </c>
      <c r="E48" s="2" t="s">
        <v>89</v>
      </c>
      <c r="F48" s="2" t="s">
        <v>22</v>
      </c>
      <c r="G48" s="2" t="s">
        <v>35</v>
      </c>
      <c r="H48" s="2" t="s">
        <v>25</v>
      </c>
      <c r="I48" s="3">
        <v>125</v>
      </c>
      <c r="J48" s="3">
        <v>82</v>
      </c>
      <c r="K48" s="3">
        <v>43</v>
      </c>
      <c r="L48" s="3">
        <v>0</v>
      </c>
      <c r="M48" s="3">
        <v>17</v>
      </c>
      <c r="N48" s="3">
        <v>10</v>
      </c>
      <c r="O48" s="3">
        <v>7</v>
      </c>
      <c r="P48" s="3">
        <v>0</v>
      </c>
      <c r="Q48" s="3">
        <v>6</v>
      </c>
      <c r="R48" s="3">
        <v>102</v>
      </c>
      <c r="S48" s="3">
        <v>1.23</v>
      </c>
    </row>
    <row r="49" spans="1:19" x14ac:dyDescent="0.25">
      <c r="A49" s="2" t="s">
        <v>60</v>
      </c>
      <c r="B49" s="3" t="s">
        <v>83</v>
      </c>
      <c r="C49" s="2" t="s">
        <v>84</v>
      </c>
      <c r="D49" s="3">
        <v>43924652</v>
      </c>
      <c r="E49" s="2" t="s">
        <v>104</v>
      </c>
      <c r="F49" s="2" t="s">
        <v>22</v>
      </c>
      <c r="G49" s="2" t="s">
        <v>28</v>
      </c>
      <c r="H49" s="2" t="s">
        <v>25</v>
      </c>
      <c r="I49" s="3">
        <v>145</v>
      </c>
      <c r="J49" s="3">
        <v>84</v>
      </c>
      <c r="K49" s="3">
        <v>61</v>
      </c>
      <c r="L49" s="3">
        <v>0</v>
      </c>
      <c r="M49" s="3">
        <v>22</v>
      </c>
      <c r="N49" s="3">
        <v>13</v>
      </c>
      <c r="O49" s="3">
        <v>9</v>
      </c>
      <c r="P49" s="3">
        <v>0</v>
      </c>
      <c r="Q49" s="3">
        <v>6</v>
      </c>
      <c r="R49" s="3">
        <v>132</v>
      </c>
      <c r="S49" s="3">
        <v>1.1000000000000001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25826607</v>
      </c>
      <c r="E50" s="2" t="s">
        <v>210</v>
      </c>
      <c r="F50" s="2" t="s">
        <v>61</v>
      </c>
      <c r="G50" s="2" t="s">
        <v>62</v>
      </c>
      <c r="H50" s="2" t="s">
        <v>24</v>
      </c>
      <c r="I50" s="3">
        <v>26</v>
      </c>
      <c r="J50" s="3">
        <v>26</v>
      </c>
      <c r="K50" s="3">
        <v>0</v>
      </c>
      <c r="L50" s="3">
        <v>0</v>
      </c>
      <c r="M50" s="3">
        <v>12</v>
      </c>
      <c r="N50" s="3">
        <v>12</v>
      </c>
      <c r="O50" s="3">
        <v>0</v>
      </c>
      <c r="P50" s="3">
        <v>0</v>
      </c>
      <c r="Q50" s="3">
        <v>6</v>
      </c>
      <c r="R50" s="3">
        <v>72</v>
      </c>
      <c r="S50" s="3">
        <v>0.36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42996690</v>
      </c>
      <c r="E51" s="2" t="s">
        <v>87</v>
      </c>
      <c r="F51" s="2" t="s">
        <v>26</v>
      </c>
      <c r="G51" s="2" t="s">
        <v>27</v>
      </c>
      <c r="H51" s="2" t="s">
        <v>25</v>
      </c>
      <c r="I51" s="3">
        <v>133</v>
      </c>
      <c r="J51" s="3">
        <v>48</v>
      </c>
      <c r="K51" s="3">
        <v>85</v>
      </c>
      <c r="L51" s="3">
        <v>0</v>
      </c>
      <c r="M51" s="3">
        <v>21</v>
      </c>
      <c r="N51" s="3">
        <v>9</v>
      </c>
      <c r="O51" s="3">
        <v>12</v>
      </c>
      <c r="P51" s="3">
        <v>0</v>
      </c>
      <c r="Q51" s="3">
        <v>6</v>
      </c>
      <c r="R51" s="3">
        <v>126</v>
      </c>
      <c r="S51" s="3">
        <v>1.06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42412963</v>
      </c>
      <c r="E52" s="2" t="s">
        <v>93</v>
      </c>
      <c r="F52" s="2" t="s">
        <v>26</v>
      </c>
      <c r="G52" s="2" t="s">
        <v>27</v>
      </c>
      <c r="H52" s="2" t="s">
        <v>25</v>
      </c>
      <c r="I52" s="3">
        <v>89</v>
      </c>
      <c r="J52" s="3">
        <v>37</v>
      </c>
      <c r="K52" s="3">
        <v>52</v>
      </c>
      <c r="L52" s="3">
        <v>0</v>
      </c>
      <c r="M52" s="3">
        <v>15</v>
      </c>
      <c r="N52" s="3">
        <v>7</v>
      </c>
      <c r="O52" s="3">
        <v>8</v>
      </c>
      <c r="P52" s="3">
        <v>0</v>
      </c>
      <c r="Q52" s="3">
        <v>6</v>
      </c>
      <c r="R52" s="3">
        <v>90</v>
      </c>
      <c r="S52" s="3">
        <v>0.99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42137326</v>
      </c>
      <c r="E53" s="2" t="s">
        <v>94</v>
      </c>
      <c r="F53" s="2" t="s">
        <v>26</v>
      </c>
      <c r="G53" s="2" t="s">
        <v>27</v>
      </c>
      <c r="H53" s="2" t="s">
        <v>25</v>
      </c>
      <c r="I53" s="3">
        <v>48</v>
      </c>
      <c r="J53" s="3">
        <v>21</v>
      </c>
      <c r="K53" s="3">
        <v>27</v>
      </c>
      <c r="L53" s="3">
        <v>0</v>
      </c>
      <c r="M53" s="3">
        <v>10</v>
      </c>
      <c r="N53" s="3">
        <v>5</v>
      </c>
      <c r="O53" s="3">
        <v>5</v>
      </c>
      <c r="P53" s="3">
        <v>0</v>
      </c>
      <c r="Q53" s="3">
        <v>6</v>
      </c>
      <c r="R53" s="3">
        <v>60</v>
      </c>
      <c r="S53" s="3">
        <v>0.8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>
        <v>40254262</v>
      </c>
      <c r="E54" s="2" t="s">
        <v>149</v>
      </c>
      <c r="F54" s="2" t="s">
        <v>36</v>
      </c>
      <c r="G54" s="2" t="s">
        <v>37</v>
      </c>
      <c r="H54" s="2" t="s">
        <v>25</v>
      </c>
      <c r="I54" s="3">
        <v>132</v>
      </c>
      <c r="J54" s="3">
        <v>78</v>
      </c>
      <c r="K54" s="3">
        <v>54</v>
      </c>
      <c r="L54" s="3">
        <v>0</v>
      </c>
      <c r="M54" s="3">
        <v>22</v>
      </c>
      <c r="N54" s="3">
        <v>14</v>
      </c>
      <c r="O54" s="3">
        <v>8</v>
      </c>
      <c r="P54" s="3">
        <v>0</v>
      </c>
      <c r="Q54" s="3">
        <v>6</v>
      </c>
      <c r="R54" s="3">
        <v>132</v>
      </c>
      <c r="S54" s="3">
        <v>1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 t="s">
        <v>225</v>
      </c>
      <c r="E55" s="2" t="s">
        <v>226</v>
      </c>
      <c r="F55" s="2" t="s">
        <v>36</v>
      </c>
      <c r="G55" s="2" t="s">
        <v>37</v>
      </c>
      <c r="H55" s="2" t="s">
        <v>40</v>
      </c>
      <c r="I55" s="3">
        <v>9</v>
      </c>
      <c r="J55" s="3">
        <v>7</v>
      </c>
      <c r="K55" s="3">
        <v>2</v>
      </c>
      <c r="L55" s="3">
        <v>0</v>
      </c>
      <c r="M55" s="3">
        <v>4</v>
      </c>
      <c r="N55" s="3">
        <v>3</v>
      </c>
      <c r="O55" s="3">
        <v>1</v>
      </c>
      <c r="P55" s="3">
        <v>0</v>
      </c>
      <c r="Q55" s="3">
        <v>6</v>
      </c>
      <c r="R55" s="3">
        <v>24</v>
      </c>
      <c r="S55" s="3">
        <v>0.38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70065674</v>
      </c>
      <c r="E56" s="2" t="s">
        <v>103</v>
      </c>
      <c r="F56" s="2" t="s">
        <v>32</v>
      </c>
      <c r="G56" s="2" t="s">
        <v>32</v>
      </c>
      <c r="H56" s="2" t="s">
        <v>25</v>
      </c>
      <c r="I56" s="3">
        <v>8</v>
      </c>
      <c r="J56" s="3">
        <v>3</v>
      </c>
      <c r="K56" s="3">
        <v>5</v>
      </c>
      <c r="L56" s="3">
        <v>0</v>
      </c>
      <c r="M56" s="3">
        <v>5</v>
      </c>
      <c r="N56" s="3">
        <v>2</v>
      </c>
      <c r="O56" s="3">
        <v>3</v>
      </c>
      <c r="P56" s="3">
        <v>0</v>
      </c>
      <c r="Q56" s="3">
        <v>6</v>
      </c>
      <c r="R56" s="3">
        <v>30</v>
      </c>
      <c r="S56" s="3">
        <v>0.27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45196849</v>
      </c>
      <c r="E57" s="2" t="s">
        <v>102</v>
      </c>
      <c r="F57" s="2" t="s">
        <v>32</v>
      </c>
      <c r="G57" s="2" t="s">
        <v>32</v>
      </c>
      <c r="H57" s="2" t="s">
        <v>25</v>
      </c>
      <c r="I57" s="3">
        <v>45</v>
      </c>
      <c r="J57" s="3">
        <v>24</v>
      </c>
      <c r="K57" s="3">
        <v>21</v>
      </c>
      <c r="L57" s="3">
        <v>0</v>
      </c>
      <c r="M57" s="3">
        <v>11</v>
      </c>
      <c r="N57" s="3">
        <v>6</v>
      </c>
      <c r="O57" s="3">
        <v>5</v>
      </c>
      <c r="P57" s="3">
        <v>0</v>
      </c>
      <c r="Q57" s="3">
        <v>6</v>
      </c>
      <c r="R57" s="3">
        <v>66</v>
      </c>
      <c r="S57" s="3">
        <v>0.68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72873384</v>
      </c>
      <c r="E58" s="2" t="s">
        <v>88</v>
      </c>
      <c r="F58" s="2" t="s">
        <v>32</v>
      </c>
      <c r="G58" s="2" t="s">
        <v>32</v>
      </c>
      <c r="H58" s="2" t="s">
        <v>25</v>
      </c>
      <c r="I58" s="3">
        <v>106</v>
      </c>
      <c r="J58" s="3">
        <v>38</v>
      </c>
      <c r="K58" s="3">
        <v>68</v>
      </c>
      <c r="L58" s="3">
        <v>0</v>
      </c>
      <c r="M58" s="3">
        <v>21</v>
      </c>
      <c r="N58" s="3">
        <v>8</v>
      </c>
      <c r="O58" s="3">
        <v>13</v>
      </c>
      <c r="P58" s="3">
        <v>0</v>
      </c>
      <c r="Q58" s="3">
        <v>6</v>
      </c>
      <c r="R58" s="3">
        <v>126</v>
      </c>
      <c r="S58" s="3">
        <v>0.84</v>
      </c>
    </row>
    <row r="59" spans="1:19" hidden="1" x14ac:dyDescent="0.25">
      <c r="A59" s="2" t="s">
        <v>60</v>
      </c>
      <c r="B59" s="3" t="s">
        <v>83</v>
      </c>
      <c r="C59" s="2" t="s">
        <v>84</v>
      </c>
      <c r="D59" s="3">
        <v>41359096</v>
      </c>
      <c r="E59" s="2" t="s">
        <v>101</v>
      </c>
      <c r="F59" s="2" t="s">
        <v>32</v>
      </c>
      <c r="G59" s="2" t="s">
        <v>32</v>
      </c>
      <c r="H59" s="2" t="s">
        <v>25</v>
      </c>
      <c r="I59" s="3">
        <v>104</v>
      </c>
      <c r="J59" s="3">
        <v>58</v>
      </c>
      <c r="K59" s="3">
        <v>46</v>
      </c>
      <c r="L59" s="3">
        <v>0</v>
      </c>
      <c r="M59" s="3">
        <v>18</v>
      </c>
      <c r="N59" s="3">
        <v>10</v>
      </c>
      <c r="O59" s="3">
        <v>8</v>
      </c>
      <c r="P59" s="3">
        <v>0</v>
      </c>
      <c r="Q59" s="3">
        <v>6</v>
      </c>
      <c r="R59" s="3">
        <v>108</v>
      </c>
      <c r="S59" s="3">
        <v>0.96</v>
      </c>
    </row>
    <row r="60" spans="1:19" hidden="1" x14ac:dyDescent="0.25">
      <c r="A60" s="2" t="s">
        <v>60</v>
      </c>
      <c r="B60" s="3" t="s">
        <v>83</v>
      </c>
      <c r="C60" s="2" t="s">
        <v>84</v>
      </c>
      <c r="D60" s="3">
        <v>41571735</v>
      </c>
      <c r="E60" s="2" t="s">
        <v>85</v>
      </c>
      <c r="F60" s="2" t="s">
        <v>32</v>
      </c>
      <c r="G60" s="2" t="s">
        <v>32</v>
      </c>
      <c r="H60" s="2" t="s">
        <v>25</v>
      </c>
      <c r="I60" s="3">
        <v>126</v>
      </c>
      <c r="J60" s="3">
        <v>77</v>
      </c>
      <c r="K60" s="3">
        <v>49</v>
      </c>
      <c r="L60" s="3">
        <v>0</v>
      </c>
      <c r="M60" s="3">
        <v>20</v>
      </c>
      <c r="N60" s="3">
        <v>12</v>
      </c>
      <c r="O60" s="3">
        <v>8</v>
      </c>
      <c r="P60" s="3">
        <v>0</v>
      </c>
      <c r="Q60" s="3">
        <v>6</v>
      </c>
      <c r="R60" s="3">
        <v>120</v>
      </c>
      <c r="S60" s="3">
        <v>1.05</v>
      </c>
    </row>
    <row r="61" spans="1:19" hidden="1" x14ac:dyDescent="0.25">
      <c r="A61" s="2" t="s">
        <v>60</v>
      </c>
      <c r="B61" s="3" t="s">
        <v>83</v>
      </c>
      <c r="C61" s="2" t="s">
        <v>84</v>
      </c>
      <c r="D61" s="3" t="s">
        <v>95</v>
      </c>
      <c r="E61" s="2" t="s">
        <v>96</v>
      </c>
      <c r="F61" s="2" t="s">
        <v>32</v>
      </c>
      <c r="G61" s="2" t="s">
        <v>32</v>
      </c>
      <c r="H61" s="2" t="s">
        <v>25</v>
      </c>
      <c r="I61" s="3">
        <v>130</v>
      </c>
      <c r="J61" s="3">
        <v>92</v>
      </c>
      <c r="K61" s="3">
        <v>38</v>
      </c>
      <c r="L61" s="3">
        <v>0</v>
      </c>
      <c r="M61" s="3">
        <v>23</v>
      </c>
      <c r="N61" s="3">
        <v>17</v>
      </c>
      <c r="O61" s="3">
        <v>6</v>
      </c>
      <c r="P61" s="3">
        <v>0</v>
      </c>
      <c r="Q61" s="3">
        <v>6</v>
      </c>
      <c r="R61" s="3">
        <v>138</v>
      </c>
      <c r="S61" s="3">
        <v>0.94</v>
      </c>
    </row>
    <row r="62" spans="1:19" hidden="1" x14ac:dyDescent="0.25">
      <c r="A62" s="2" t="s">
        <v>60</v>
      </c>
      <c r="B62" s="3" t="s">
        <v>83</v>
      </c>
      <c r="C62" s="2" t="s">
        <v>84</v>
      </c>
      <c r="D62" s="3">
        <v>73327688</v>
      </c>
      <c r="E62" s="2" t="s">
        <v>99</v>
      </c>
      <c r="F62" s="2" t="s">
        <v>32</v>
      </c>
      <c r="G62" s="2" t="s">
        <v>32</v>
      </c>
      <c r="H62" s="2" t="s">
        <v>25</v>
      </c>
      <c r="I62" s="3">
        <v>86</v>
      </c>
      <c r="J62" s="3">
        <v>53</v>
      </c>
      <c r="K62" s="3">
        <v>33</v>
      </c>
      <c r="L62" s="3">
        <v>0</v>
      </c>
      <c r="M62" s="3">
        <v>14</v>
      </c>
      <c r="N62" s="3">
        <v>8</v>
      </c>
      <c r="O62" s="3">
        <v>6</v>
      </c>
      <c r="P62" s="3">
        <v>0</v>
      </c>
      <c r="Q62" s="3">
        <v>6</v>
      </c>
      <c r="R62" s="3">
        <v>84</v>
      </c>
      <c r="S62" s="3">
        <v>1.02</v>
      </c>
    </row>
    <row r="63" spans="1:19" hidden="1" x14ac:dyDescent="0.25">
      <c r="A63" s="2" t="s">
        <v>60</v>
      </c>
      <c r="B63" s="3" t="s">
        <v>83</v>
      </c>
      <c r="C63" s="2" t="s">
        <v>84</v>
      </c>
      <c r="D63" s="3">
        <v>42324298</v>
      </c>
      <c r="E63" s="2" t="s">
        <v>92</v>
      </c>
      <c r="F63" s="2" t="s">
        <v>29</v>
      </c>
      <c r="G63" s="2" t="s">
        <v>30</v>
      </c>
      <c r="H63" s="2" t="s">
        <v>25</v>
      </c>
      <c r="I63" s="3">
        <v>117</v>
      </c>
      <c r="J63" s="3">
        <v>63</v>
      </c>
      <c r="K63" s="3">
        <v>54</v>
      </c>
      <c r="L63" s="3">
        <v>0</v>
      </c>
      <c r="M63" s="3">
        <v>21</v>
      </c>
      <c r="N63" s="3">
        <v>11</v>
      </c>
      <c r="O63" s="3">
        <v>10</v>
      </c>
      <c r="P63" s="3">
        <v>0</v>
      </c>
      <c r="Q63" s="3">
        <v>6</v>
      </c>
      <c r="R63" s="3">
        <v>126</v>
      </c>
      <c r="S63" s="3">
        <v>0.93</v>
      </c>
    </row>
    <row r="64" spans="1:19" hidden="1" x14ac:dyDescent="0.25">
      <c r="A64" s="2" t="s">
        <v>60</v>
      </c>
      <c r="B64" s="3" t="s">
        <v>83</v>
      </c>
      <c r="C64" s="2" t="s">
        <v>84</v>
      </c>
      <c r="D64" s="3">
        <v>46987996</v>
      </c>
      <c r="E64" s="2" t="s">
        <v>86</v>
      </c>
      <c r="F64" s="2" t="s">
        <v>29</v>
      </c>
      <c r="G64" s="2" t="s">
        <v>30</v>
      </c>
      <c r="H64" s="2" t="s">
        <v>25</v>
      </c>
      <c r="I64" s="3">
        <v>122</v>
      </c>
      <c r="J64" s="3">
        <v>68</v>
      </c>
      <c r="K64" s="3">
        <v>54</v>
      </c>
      <c r="L64" s="3">
        <v>0</v>
      </c>
      <c r="M64" s="3">
        <v>20</v>
      </c>
      <c r="N64" s="3">
        <v>11</v>
      </c>
      <c r="O64" s="3">
        <v>9</v>
      </c>
      <c r="P64" s="3">
        <v>0</v>
      </c>
      <c r="Q64" s="3">
        <v>6</v>
      </c>
      <c r="R64" s="3">
        <v>120</v>
      </c>
      <c r="S64" s="3">
        <v>1.02</v>
      </c>
    </row>
    <row r="65" spans="1:19" hidden="1" x14ac:dyDescent="0.25">
      <c r="A65" s="2" t="s">
        <v>60</v>
      </c>
      <c r="B65" s="3" t="s">
        <v>105</v>
      </c>
      <c r="C65" s="2" t="s">
        <v>106</v>
      </c>
      <c r="D65" s="3">
        <v>42677047</v>
      </c>
      <c r="E65" s="2" t="s">
        <v>227</v>
      </c>
      <c r="F65" s="2" t="s">
        <v>33</v>
      </c>
      <c r="G65" s="2" t="s">
        <v>228</v>
      </c>
      <c r="H65" s="2" t="s">
        <v>31</v>
      </c>
      <c r="I65" s="3">
        <v>41</v>
      </c>
      <c r="J65" s="3">
        <v>29</v>
      </c>
      <c r="K65" s="3">
        <v>12</v>
      </c>
      <c r="L65" s="3">
        <v>0</v>
      </c>
      <c r="M65" s="3">
        <v>10</v>
      </c>
      <c r="N65" s="3">
        <v>7</v>
      </c>
      <c r="O65" s="3">
        <v>3</v>
      </c>
      <c r="P65" s="3">
        <v>0</v>
      </c>
      <c r="Q65" s="3">
        <v>0</v>
      </c>
      <c r="R65" s="3">
        <v>0</v>
      </c>
      <c r="S65" s="3">
        <v>0</v>
      </c>
    </row>
    <row r="66" spans="1:19" x14ac:dyDescent="0.25">
      <c r="A66" s="2" t="s">
        <v>60</v>
      </c>
      <c r="B66" s="3" t="s">
        <v>105</v>
      </c>
      <c r="C66" s="2" t="s">
        <v>106</v>
      </c>
      <c r="D66" s="3">
        <v>41930459</v>
      </c>
      <c r="E66" s="2" t="s">
        <v>114</v>
      </c>
      <c r="F66" s="2" t="s">
        <v>22</v>
      </c>
      <c r="G66" s="2" t="s">
        <v>35</v>
      </c>
      <c r="H66" s="2" t="s">
        <v>25</v>
      </c>
      <c r="I66" s="3">
        <v>64</v>
      </c>
      <c r="J66" s="3">
        <v>64</v>
      </c>
      <c r="K66" s="3">
        <v>0</v>
      </c>
      <c r="L66" s="3">
        <v>0</v>
      </c>
      <c r="M66" s="3">
        <v>12</v>
      </c>
      <c r="N66" s="3">
        <v>12</v>
      </c>
      <c r="O66" s="3">
        <v>0</v>
      </c>
      <c r="P66" s="3">
        <v>0</v>
      </c>
      <c r="Q66" s="3">
        <v>6</v>
      </c>
      <c r="R66" s="3">
        <v>72</v>
      </c>
      <c r="S66" s="3">
        <v>0.89</v>
      </c>
    </row>
    <row r="67" spans="1:19" hidden="1" x14ac:dyDescent="0.25">
      <c r="A67" s="2" t="s">
        <v>60</v>
      </c>
      <c r="B67" s="3" t="s">
        <v>105</v>
      </c>
      <c r="C67" s="2" t="s">
        <v>106</v>
      </c>
      <c r="D67" s="3">
        <v>44388969</v>
      </c>
      <c r="E67" s="2" t="s">
        <v>113</v>
      </c>
      <c r="F67" s="2" t="s">
        <v>61</v>
      </c>
      <c r="G67" s="2" t="s">
        <v>62</v>
      </c>
      <c r="H67" s="2" t="s">
        <v>25</v>
      </c>
      <c r="I67" s="3">
        <v>18</v>
      </c>
      <c r="J67" s="3">
        <v>18</v>
      </c>
      <c r="K67" s="3">
        <v>0</v>
      </c>
      <c r="L67" s="3">
        <v>0</v>
      </c>
      <c r="M67" s="3">
        <v>4</v>
      </c>
      <c r="N67" s="3">
        <v>4</v>
      </c>
      <c r="O67" s="3">
        <v>0</v>
      </c>
      <c r="P67" s="3">
        <v>0</v>
      </c>
      <c r="Q67" s="3">
        <v>6</v>
      </c>
      <c r="R67" s="3">
        <v>24</v>
      </c>
      <c r="S67" s="3">
        <v>0.75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42561620</v>
      </c>
      <c r="E68" s="2" t="s">
        <v>116</v>
      </c>
      <c r="F68" s="2" t="s">
        <v>26</v>
      </c>
      <c r="G68" s="2" t="s">
        <v>27</v>
      </c>
      <c r="H68" s="2" t="s">
        <v>25</v>
      </c>
      <c r="I68" s="3">
        <v>41</v>
      </c>
      <c r="J68" s="3">
        <v>14</v>
      </c>
      <c r="K68" s="3">
        <v>27</v>
      </c>
      <c r="L68" s="3">
        <v>0</v>
      </c>
      <c r="M68" s="3">
        <v>14</v>
      </c>
      <c r="N68" s="3">
        <v>5</v>
      </c>
      <c r="O68" s="3">
        <v>9</v>
      </c>
      <c r="P68" s="3">
        <v>0</v>
      </c>
      <c r="Q68" s="3">
        <v>6</v>
      </c>
      <c r="R68" s="3">
        <v>84</v>
      </c>
      <c r="S68" s="3">
        <v>0.49</v>
      </c>
    </row>
    <row r="69" spans="1:19" hidden="1" x14ac:dyDescent="0.25">
      <c r="A69" s="2" t="s">
        <v>60</v>
      </c>
      <c r="B69" s="3" t="s">
        <v>105</v>
      </c>
      <c r="C69" s="2" t="s">
        <v>106</v>
      </c>
      <c r="D69" s="3">
        <v>44653070</v>
      </c>
      <c r="E69" s="2" t="s">
        <v>108</v>
      </c>
      <c r="F69" s="2" t="s">
        <v>26</v>
      </c>
      <c r="G69" s="2" t="s">
        <v>27</v>
      </c>
      <c r="H69" s="2" t="s">
        <v>25</v>
      </c>
      <c r="I69" s="3">
        <v>21</v>
      </c>
      <c r="J69" s="3">
        <v>12</v>
      </c>
      <c r="K69" s="3">
        <v>9</v>
      </c>
      <c r="L69" s="3">
        <v>0</v>
      </c>
      <c r="M69" s="3">
        <v>8</v>
      </c>
      <c r="N69" s="3">
        <v>5</v>
      </c>
      <c r="O69" s="3">
        <v>3</v>
      </c>
      <c r="P69" s="3">
        <v>0</v>
      </c>
      <c r="Q69" s="3">
        <v>6</v>
      </c>
      <c r="R69" s="3">
        <v>48</v>
      </c>
      <c r="S69" s="3">
        <v>0.44</v>
      </c>
    </row>
    <row r="70" spans="1:19" hidden="1" x14ac:dyDescent="0.25">
      <c r="A70" s="2" t="s">
        <v>60</v>
      </c>
      <c r="B70" s="3" t="s">
        <v>105</v>
      </c>
      <c r="C70" s="2" t="s">
        <v>106</v>
      </c>
      <c r="D70" s="3">
        <v>41768422</v>
      </c>
      <c r="E70" s="2" t="s">
        <v>107</v>
      </c>
      <c r="F70" s="2" t="s">
        <v>32</v>
      </c>
      <c r="G70" s="2" t="s">
        <v>32</v>
      </c>
      <c r="H70" s="2" t="s">
        <v>25</v>
      </c>
      <c r="I70" s="3">
        <v>49</v>
      </c>
      <c r="J70" s="3">
        <v>32</v>
      </c>
      <c r="K70" s="3">
        <v>17</v>
      </c>
      <c r="L70" s="3">
        <v>0</v>
      </c>
      <c r="M70" s="3">
        <v>9</v>
      </c>
      <c r="N70" s="3">
        <v>6</v>
      </c>
      <c r="O70" s="3">
        <v>3</v>
      </c>
      <c r="P70" s="3">
        <v>0</v>
      </c>
      <c r="Q70" s="3">
        <v>6</v>
      </c>
      <c r="R70" s="3">
        <v>54</v>
      </c>
      <c r="S70" s="3">
        <v>0.91</v>
      </c>
    </row>
    <row r="71" spans="1:19" hidden="1" x14ac:dyDescent="0.25">
      <c r="A71" s="2" t="s">
        <v>60</v>
      </c>
      <c r="B71" s="3" t="s">
        <v>105</v>
      </c>
      <c r="C71" s="2" t="s">
        <v>106</v>
      </c>
      <c r="D71" s="3">
        <v>43807793</v>
      </c>
      <c r="E71" s="2" t="s">
        <v>237</v>
      </c>
      <c r="F71" s="2" t="s">
        <v>32</v>
      </c>
      <c r="G71" s="2" t="s">
        <v>32</v>
      </c>
      <c r="H71" s="2" t="s">
        <v>25</v>
      </c>
      <c r="I71" s="3">
        <v>3</v>
      </c>
      <c r="J71" s="3">
        <v>1</v>
      </c>
      <c r="K71" s="3">
        <v>2</v>
      </c>
      <c r="L71" s="3">
        <v>0</v>
      </c>
      <c r="M71" s="3">
        <v>2</v>
      </c>
      <c r="N71" s="3">
        <v>1</v>
      </c>
      <c r="O71" s="3">
        <v>1</v>
      </c>
      <c r="P71" s="3">
        <v>0</v>
      </c>
      <c r="Q71" s="3">
        <v>6</v>
      </c>
      <c r="R71" s="3">
        <v>12</v>
      </c>
      <c r="S71" s="3">
        <v>0.25</v>
      </c>
    </row>
    <row r="72" spans="1:19" hidden="1" x14ac:dyDescent="0.25">
      <c r="A72" s="2" t="s">
        <v>60</v>
      </c>
      <c r="B72" s="3" t="s">
        <v>105</v>
      </c>
      <c r="C72" s="2" t="s">
        <v>106</v>
      </c>
      <c r="D72" s="3">
        <v>42782172</v>
      </c>
      <c r="E72" s="2" t="s">
        <v>111</v>
      </c>
      <c r="F72" s="2" t="s">
        <v>32</v>
      </c>
      <c r="G72" s="2" t="s">
        <v>32</v>
      </c>
      <c r="H72" s="2" t="s">
        <v>25</v>
      </c>
      <c r="I72" s="3">
        <v>88</v>
      </c>
      <c r="J72" s="3">
        <v>64</v>
      </c>
      <c r="K72" s="3">
        <v>24</v>
      </c>
      <c r="L72" s="3">
        <v>0</v>
      </c>
      <c r="M72" s="3">
        <v>14</v>
      </c>
      <c r="N72" s="3">
        <v>10</v>
      </c>
      <c r="O72" s="3">
        <v>4</v>
      </c>
      <c r="P72" s="3">
        <v>0</v>
      </c>
      <c r="Q72" s="3">
        <v>6</v>
      </c>
      <c r="R72" s="3">
        <v>84</v>
      </c>
      <c r="S72" s="3">
        <v>1.05</v>
      </c>
    </row>
    <row r="73" spans="1:19" hidden="1" x14ac:dyDescent="0.25">
      <c r="A73" s="2" t="s">
        <v>60</v>
      </c>
      <c r="B73" s="3" t="s">
        <v>105</v>
      </c>
      <c r="C73" s="2" t="s">
        <v>106</v>
      </c>
      <c r="D73" s="3">
        <v>10200222</v>
      </c>
      <c r="E73" s="2" t="s">
        <v>115</v>
      </c>
      <c r="F73" s="2" t="s">
        <v>32</v>
      </c>
      <c r="G73" s="2" t="s">
        <v>32</v>
      </c>
      <c r="H73" s="2" t="s">
        <v>25</v>
      </c>
      <c r="I73" s="3">
        <v>56</v>
      </c>
      <c r="J73" s="3">
        <v>38</v>
      </c>
      <c r="K73" s="3">
        <v>18</v>
      </c>
      <c r="L73" s="3">
        <v>0</v>
      </c>
      <c r="M73" s="3">
        <v>10</v>
      </c>
      <c r="N73" s="3">
        <v>7</v>
      </c>
      <c r="O73" s="3">
        <v>3</v>
      </c>
      <c r="P73" s="3">
        <v>0</v>
      </c>
      <c r="Q73" s="3">
        <v>6</v>
      </c>
      <c r="R73" s="3">
        <v>60</v>
      </c>
      <c r="S73" s="3">
        <v>0.93</v>
      </c>
    </row>
    <row r="74" spans="1:19" x14ac:dyDescent="0.25">
      <c r="A74" s="2" t="s">
        <v>118</v>
      </c>
      <c r="B74" s="3" t="s">
        <v>119</v>
      </c>
      <c r="C74" s="2" t="s">
        <v>120</v>
      </c>
      <c r="D74" s="3">
        <v>44877059</v>
      </c>
      <c r="E74" s="2" t="s">
        <v>229</v>
      </c>
      <c r="F74" s="2" t="s">
        <v>22</v>
      </c>
      <c r="G74" s="2" t="s">
        <v>230</v>
      </c>
      <c r="H74" s="2" t="s">
        <v>25</v>
      </c>
      <c r="I74" s="3">
        <v>171</v>
      </c>
      <c r="J74" s="3">
        <v>171</v>
      </c>
      <c r="K74" s="3">
        <v>0</v>
      </c>
      <c r="L74" s="3">
        <v>0</v>
      </c>
      <c r="M74" s="3">
        <v>23</v>
      </c>
      <c r="N74" s="3">
        <v>23</v>
      </c>
      <c r="O74" s="3">
        <v>0</v>
      </c>
      <c r="P74" s="3">
        <v>0</v>
      </c>
      <c r="Q74" s="3">
        <v>6</v>
      </c>
      <c r="R74" s="3">
        <v>138</v>
      </c>
      <c r="S74" s="3">
        <v>1.24</v>
      </c>
    </row>
    <row r="75" spans="1:19" hidden="1" x14ac:dyDescent="0.25">
      <c r="A75" s="2" t="s">
        <v>118</v>
      </c>
      <c r="B75" s="3" t="s">
        <v>119</v>
      </c>
      <c r="C75" s="2" t="s">
        <v>120</v>
      </c>
      <c r="D75" s="3">
        <v>43543405</v>
      </c>
      <c r="E75" s="2" t="s">
        <v>150</v>
      </c>
      <c r="F75" s="2" t="s">
        <v>61</v>
      </c>
      <c r="G75" s="2" t="s">
        <v>62</v>
      </c>
      <c r="H75" s="2" t="s">
        <v>25</v>
      </c>
      <c r="I75" s="3">
        <v>48</v>
      </c>
      <c r="J75" s="3">
        <v>48</v>
      </c>
      <c r="K75" s="3">
        <v>0</v>
      </c>
      <c r="L75" s="3">
        <v>0</v>
      </c>
      <c r="M75" s="3">
        <v>12</v>
      </c>
      <c r="N75" s="3">
        <v>12</v>
      </c>
      <c r="O75" s="3">
        <v>0</v>
      </c>
      <c r="P75" s="3">
        <v>0</v>
      </c>
      <c r="Q75" s="3">
        <v>6</v>
      </c>
      <c r="R75" s="3">
        <v>72</v>
      </c>
      <c r="S75" s="3">
        <v>0.67</v>
      </c>
    </row>
    <row r="76" spans="1:19" hidden="1" x14ac:dyDescent="0.25">
      <c r="A76" s="2" t="s">
        <v>118</v>
      </c>
      <c r="B76" s="3" t="s">
        <v>119</v>
      </c>
      <c r="C76" s="2" t="s">
        <v>120</v>
      </c>
      <c r="D76" s="3">
        <v>71477649</v>
      </c>
      <c r="E76" s="2" t="s">
        <v>131</v>
      </c>
      <c r="F76" s="2" t="s">
        <v>26</v>
      </c>
      <c r="G76" s="2" t="s">
        <v>27</v>
      </c>
      <c r="H76" s="2" t="s">
        <v>25</v>
      </c>
      <c r="I76" s="3">
        <v>94</v>
      </c>
      <c r="J76" s="3">
        <v>94</v>
      </c>
      <c r="K76" s="3">
        <v>0</v>
      </c>
      <c r="L76" s="3">
        <v>0</v>
      </c>
      <c r="M76" s="3">
        <v>17</v>
      </c>
      <c r="N76" s="3">
        <v>17</v>
      </c>
      <c r="O76" s="3">
        <v>0</v>
      </c>
      <c r="P76" s="3">
        <v>0</v>
      </c>
      <c r="Q76" s="3">
        <v>6</v>
      </c>
      <c r="R76" s="3">
        <v>102</v>
      </c>
      <c r="S76" s="3">
        <v>0.92</v>
      </c>
    </row>
    <row r="77" spans="1:19" hidden="1" x14ac:dyDescent="0.25">
      <c r="A77" s="2" t="s">
        <v>118</v>
      </c>
      <c r="B77" s="3" t="s">
        <v>119</v>
      </c>
      <c r="C77" s="2" t="s">
        <v>120</v>
      </c>
      <c r="D77" s="3">
        <v>47814576</v>
      </c>
      <c r="E77" s="2" t="s">
        <v>121</v>
      </c>
      <c r="F77" s="2" t="s">
        <v>26</v>
      </c>
      <c r="G77" s="2" t="s">
        <v>27</v>
      </c>
      <c r="H77" s="2" t="s">
        <v>25</v>
      </c>
      <c r="I77" s="3">
        <v>115</v>
      </c>
      <c r="J77" s="3">
        <v>115</v>
      </c>
      <c r="K77" s="3">
        <v>0</v>
      </c>
      <c r="L77" s="3">
        <v>0</v>
      </c>
      <c r="M77" s="3">
        <v>21</v>
      </c>
      <c r="N77" s="3">
        <v>21</v>
      </c>
      <c r="O77" s="3">
        <v>0</v>
      </c>
      <c r="P77" s="3">
        <v>0</v>
      </c>
      <c r="Q77" s="3">
        <v>6</v>
      </c>
      <c r="R77" s="3">
        <v>126</v>
      </c>
      <c r="S77" s="3">
        <v>0.91</v>
      </c>
    </row>
    <row r="78" spans="1:19" hidden="1" x14ac:dyDescent="0.25">
      <c r="A78" s="2" t="s">
        <v>118</v>
      </c>
      <c r="B78" s="3" t="s">
        <v>119</v>
      </c>
      <c r="C78" s="2" t="s">
        <v>120</v>
      </c>
      <c r="D78" s="3">
        <v>41858541</v>
      </c>
      <c r="E78" s="2" t="s">
        <v>122</v>
      </c>
      <c r="F78" s="2" t="s">
        <v>26</v>
      </c>
      <c r="G78" s="2" t="s">
        <v>27</v>
      </c>
      <c r="H78" s="2" t="s">
        <v>25</v>
      </c>
      <c r="I78" s="3">
        <v>105</v>
      </c>
      <c r="J78" s="3">
        <v>105</v>
      </c>
      <c r="K78" s="3">
        <v>0</v>
      </c>
      <c r="L78" s="3">
        <v>0</v>
      </c>
      <c r="M78" s="3">
        <v>15</v>
      </c>
      <c r="N78" s="3">
        <v>15</v>
      </c>
      <c r="O78" s="3">
        <v>0</v>
      </c>
      <c r="P78" s="3">
        <v>0</v>
      </c>
      <c r="Q78" s="3">
        <v>6</v>
      </c>
      <c r="R78" s="3">
        <v>90</v>
      </c>
      <c r="S78" s="3">
        <v>1.17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44670205</v>
      </c>
      <c r="E79" s="2" t="s">
        <v>123</v>
      </c>
      <c r="F79" s="2" t="s">
        <v>26</v>
      </c>
      <c r="G79" s="2" t="s">
        <v>27</v>
      </c>
      <c r="H79" s="2" t="s">
        <v>25</v>
      </c>
      <c r="I79" s="3">
        <v>101</v>
      </c>
      <c r="J79" s="3">
        <v>101</v>
      </c>
      <c r="K79" s="3">
        <v>0</v>
      </c>
      <c r="L79" s="3">
        <v>0</v>
      </c>
      <c r="M79" s="3">
        <v>21</v>
      </c>
      <c r="N79" s="3">
        <v>21</v>
      </c>
      <c r="O79" s="3">
        <v>0</v>
      </c>
      <c r="P79" s="3">
        <v>0</v>
      </c>
      <c r="Q79" s="3">
        <v>6</v>
      </c>
      <c r="R79" s="3">
        <v>126</v>
      </c>
      <c r="S79" s="3">
        <v>0.8</v>
      </c>
    </row>
    <row r="80" spans="1:19" hidden="1" x14ac:dyDescent="0.25">
      <c r="A80" s="2" t="s">
        <v>118</v>
      </c>
      <c r="B80" s="3" t="s">
        <v>119</v>
      </c>
      <c r="C80" s="2" t="s">
        <v>120</v>
      </c>
      <c r="D80" s="3">
        <v>10085324</v>
      </c>
      <c r="E80" s="2" t="s">
        <v>124</v>
      </c>
      <c r="F80" s="2" t="s">
        <v>36</v>
      </c>
      <c r="G80" s="2" t="s">
        <v>37</v>
      </c>
      <c r="H80" s="2" t="s">
        <v>25</v>
      </c>
      <c r="I80" s="3">
        <v>124</v>
      </c>
      <c r="J80" s="3">
        <v>124</v>
      </c>
      <c r="K80" s="3">
        <v>0</v>
      </c>
      <c r="L80" s="3">
        <v>0</v>
      </c>
      <c r="M80" s="3">
        <v>22</v>
      </c>
      <c r="N80" s="3">
        <v>22</v>
      </c>
      <c r="O80" s="3">
        <v>0</v>
      </c>
      <c r="P80" s="3">
        <v>0</v>
      </c>
      <c r="Q80" s="3">
        <v>6</v>
      </c>
      <c r="R80" s="3">
        <v>132</v>
      </c>
      <c r="S80" s="3">
        <v>0.94</v>
      </c>
    </row>
    <row r="81" spans="1:19" hidden="1" x14ac:dyDescent="0.25">
      <c r="A81" s="2" t="s">
        <v>118</v>
      </c>
      <c r="B81" s="3" t="s">
        <v>119</v>
      </c>
      <c r="C81" s="2" t="s">
        <v>120</v>
      </c>
      <c r="D81" s="3">
        <v>46486746</v>
      </c>
      <c r="E81" s="2" t="s">
        <v>132</v>
      </c>
      <c r="F81" s="2" t="s">
        <v>32</v>
      </c>
      <c r="G81" s="2" t="s">
        <v>32</v>
      </c>
      <c r="H81" s="2" t="s">
        <v>25</v>
      </c>
      <c r="I81" s="3">
        <v>145</v>
      </c>
      <c r="J81" s="3">
        <v>145</v>
      </c>
      <c r="K81" s="3">
        <v>0</v>
      </c>
      <c r="L81" s="3">
        <v>0</v>
      </c>
      <c r="M81" s="3">
        <v>21</v>
      </c>
      <c r="N81" s="3">
        <v>21</v>
      </c>
      <c r="O81" s="3">
        <v>0</v>
      </c>
      <c r="P81" s="3">
        <v>0</v>
      </c>
      <c r="Q81" s="3">
        <v>6</v>
      </c>
      <c r="R81" s="3">
        <v>126</v>
      </c>
      <c r="S81" s="3">
        <v>1.1499999999999999</v>
      </c>
    </row>
    <row r="82" spans="1:19" hidden="1" x14ac:dyDescent="0.25">
      <c r="A82" s="2" t="s">
        <v>118</v>
      </c>
      <c r="B82" s="3" t="s">
        <v>119</v>
      </c>
      <c r="C82" s="2" t="s">
        <v>120</v>
      </c>
      <c r="D82" s="3" t="s">
        <v>126</v>
      </c>
      <c r="E82" s="2" t="s">
        <v>127</v>
      </c>
      <c r="F82" s="2" t="s">
        <v>32</v>
      </c>
      <c r="G82" s="2" t="s">
        <v>32</v>
      </c>
      <c r="H82" s="2" t="s">
        <v>25</v>
      </c>
      <c r="I82" s="3">
        <v>42</v>
      </c>
      <c r="J82" s="3">
        <v>42</v>
      </c>
      <c r="K82" s="3">
        <v>0</v>
      </c>
      <c r="L82" s="3">
        <v>0</v>
      </c>
      <c r="M82" s="3">
        <v>15</v>
      </c>
      <c r="N82" s="3">
        <v>15</v>
      </c>
      <c r="O82" s="3">
        <v>0</v>
      </c>
      <c r="P82" s="3">
        <v>0</v>
      </c>
      <c r="Q82" s="3">
        <v>6</v>
      </c>
      <c r="R82" s="3">
        <v>90</v>
      </c>
      <c r="S82" s="3">
        <v>0.47</v>
      </c>
    </row>
    <row r="83" spans="1:19" hidden="1" x14ac:dyDescent="0.25">
      <c r="A83" s="2" t="s">
        <v>118</v>
      </c>
      <c r="B83" s="3" t="s">
        <v>119</v>
      </c>
      <c r="C83" s="2" t="s">
        <v>120</v>
      </c>
      <c r="D83" s="3">
        <v>44112348</v>
      </c>
      <c r="E83" s="2" t="s">
        <v>128</v>
      </c>
      <c r="F83" s="2" t="s">
        <v>32</v>
      </c>
      <c r="G83" s="2" t="s">
        <v>32</v>
      </c>
      <c r="H83" s="2" t="s">
        <v>25</v>
      </c>
      <c r="I83" s="3">
        <v>171</v>
      </c>
      <c r="J83" s="3">
        <v>171</v>
      </c>
      <c r="K83" s="3">
        <v>0</v>
      </c>
      <c r="L83" s="3">
        <v>0</v>
      </c>
      <c r="M83" s="3">
        <v>19</v>
      </c>
      <c r="N83" s="3">
        <v>19</v>
      </c>
      <c r="O83" s="3">
        <v>0</v>
      </c>
      <c r="P83" s="3">
        <v>0</v>
      </c>
      <c r="Q83" s="3">
        <v>6</v>
      </c>
      <c r="R83" s="3">
        <v>114</v>
      </c>
      <c r="S83" s="3">
        <v>1.5</v>
      </c>
    </row>
    <row r="84" spans="1:19" hidden="1" x14ac:dyDescent="0.25">
      <c r="A84" s="2" t="s">
        <v>118</v>
      </c>
      <c r="B84" s="3" t="s">
        <v>119</v>
      </c>
      <c r="C84" s="2" t="s">
        <v>120</v>
      </c>
      <c r="D84" s="3">
        <v>25331042</v>
      </c>
      <c r="E84" s="2" t="s">
        <v>125</v>
      </c>
      <c r="F84" s="2" t="s">
        <v>32</v>
      </c>
      <c r="G84" s="2" t="s">
        <v>32</v>
      </c>
      <c r="H84" s="2" t="s">
        <v>25</v>
      </c>
      <c r="I84" s="3">
        <v>95</v>
      </c>
      <c r="J84" s="3">
        <v>95</v>
      </c>
      <c r="K84" s="3">
        <v>0</v>
      </c>
      <c r="L84" s="3">
        <v>0</v>
      </c>
      <c r="M84" s="3">
        <v>17</v>
      </c>
      <c r="N84" s="3">
        <v>17</v>
      </c>
      <c r="O84" s="3">
        <v>0</v>
      </c>
      <c r="P84" s="3">
        <v>0</v>
      </c>
      <c r="Q84" s="3">
        <v>6</v>
      </c>
      <c r="R84" s="3">
        <v>102</v>
      </c>
      <c r="S84" s="3">
        <v>0.93</v>
      </c>
    </row>
    <row r="85" spans="1:19" hidden="1" x14ac:dyDescent="0.25">
      <c r="A85" s="2" t="s">
        <v>118</v>
      </c>
      <c r="B85" s="3" t="s">
        <v>119</v>
      </c>
      <c r="C85" s="2" t="s">
        <v>120</v>
      </c>
      <c r="D85" s="3">
        <v>75495325</v>
      </c>
      <c r="E85" s="2" t="s">
        <v>231</v>
      </c>
      <c r="F85" s="2" t="s">
        <v>32</v>
      </c>
      <c r="G85" s="2" t="s">
        <v>32</v>
      </c>
      <c r="H85" s="2" t="s">
        <v>25</v>
      </c>
      <c r="I85" s="3">
        <v>131</v>
      </c>
      <c r="J85" s="3">
        <v>131</v>
      </c>
      <c r="K85" s="3">
        <v>0</v>
      </c>
      <c r="L85" s="3">
        <v>0</v>
      </c>
      <c r="M85" s="3">
        <v>23</v>
      </c>
      <c r="N85" s="3">
        <v>23</v>
      </c>
      <c r="O85" s="3">
        <v>0</v>
      </c>
      <c r="P85" s="3">
        <v>0</v>
      </c>
      <c r="Q85" s="3">
        <v>6</v>
      </c>
      <c r="R85" s="3">
        <v>138</v>
      </c>
      <c r="S85" s="3">
        <v>0.95</v>
      </c>
    </row>
    <row r="86" spans="1:19" hidden="1" x14ac:dyDescent="0.25">
      <c r="A86" s="2" t="s">
        <v>118</v>
      </c>
      <c r="B86" s="3" t="s">
        <v>119</v>
      </c>
      <c r="C86" s="2" t="s">
        <v>120</v>
      </c>
      <c r="D86" s="3">
        <v>46118624</v>
      </c>
      <c r="E86" s="2" t="s">
        <v>238</v>
      </c>
      <c r="F86" s="2" t="s">
        <v>32</v>
      </c>
      <c r="G86" s="2" t="s">
        <v>42</v>
      </c>
      <c r="H86" s="2" t="s">
        <v>40</v>
      </c>
      <c r="I86" s="3">
        <v>16</v>
      </c>
      <c r="J86" s="3">
        <v>16</v>
      </c>
      <c r="K86" s="3">
        <v>0</v>
      </c>
      <c r="L86" s="3">
        <v>0</v>
      </c>
      <c r="M86" s="3">
        <v>4</v>
      </c>
      <c r="N86" s="3">
        <v>4</v>
      </c>
      <c r="O86" s="3">
        <v>0</v>
      </c>
      <c r="P86" s="3">
        <v>0</v>
      </c>
      <c r="Q86" s="3">
        <v>6</v>
      </c>
      <c r="R86" s="3">
        <v>24</v>
      </c>
      <c r="S86" s="3">
        <v>0.67</v>
      </c>
    </row>
    <row r="87" spans="1:19" hidden="1" x14ac:dyDescent="0.25">
      <c r="A87" s="2" t="s">
        <v>118</v>
      </c>
      <c r="B87" s="3" t="s">
        <v>119</v>
      </c>
      <c r="C87" s="2" t="s">
        <v>120</v>
      </c>
      <c r="D87" s="3">
        <v>45692161</v>
      </c>
      <c r="E87" s="2" t="s">
        <v>232</v>
      </c>
      <c r="F87" s="2" t="s">
        <v>32</v>
      </c>
      <c r="G87" s="2" t="s">
        <v>42</v>
      </c>
      <c r="H87" s="2" t="s">
        <v>40</v>
      </c>
      <c r="I87" s="3">
        <v>53</v>
      </c>
      <c r="J87" s="3">
        <v>53</v>
      </c>
      <c r="K87" s="3">
        <v>0</v>
      </c>
      <c r="L87" s="3">
        <v>0</v>
      </c>
      <c r="M87" s="3">
        <v>11</v>
      </c>
      <c r="N87" s="3">
        <v>11</v>
      </c>
      <c r="O87" s="3">
        <v>0</v>
      </c>
      <c r="P87" s="3">
        <v>0</v>
      </c>
      <c r="Q87" s="3">
        <v>6</v>
      </c>
      <c r="R87" s="3">
        <v>66</v>
      </c>
      <c r="S87" s="3">
        <v>0.8</v>
      </c>
    </row>
    <row r="88" spans="1:19" x14ac:dyDescent="0.25">
      <c r="A88" s="2" t="s">
        <v>118</v>
      </c>
      <c r="B88" s="3" t="s">
        <v>133</v>
      </c>
      <c r="C88" s="2" t="s">
        <v>134</v>
      </c>
      <c r="D88" s="3">
        <v>43548866</v>
      </c>
      <c r="E88" s="2" t="s">
        <v>129</v>
      </c>
      <c r="F88" s="2" t="s">
        <v>22</v>
      </c>
      <c r="G88" s="2" t="s">
        <v>35</v>
      </c>
      <c r="H88" s="2" t="s">
        <v>25</v>
      </c>
      <c r="I88" s="3">
        <v>225</v>
      </c>
      <c r="J88" s="3">
        <v>225</v>
      </c>
      <c r="K88" s="3">
        <v>0</v>
      </c>
      <c r="L88" s="3">
        <v>0</v>
      </c>
      <c r="M88" s="3">
        <v>22</v>
      </c>
      <c r="N88" s="3">
        <v>22</v>
      </c>
      <c r="O88" s="3">
        <v>0</v>
      </c>
      <c r="P88" s="3">
        <v>0</v>
      </c>
      <c r="Q88" s="3">
        <v>6</v>
      </c>
      <c r="R88" s="3">
        <v>132</v>
      </c>
      <c r="S88" s="3">
        <v>1.7</v>
      </c>
    </row>
    <row r="89" spans="1:19" hidden="1" x14ac:dyDescent="0.25">
      <c r="A89" s="2" t="s">
        <v>118</v>
      </c>
      <c r="B89" s="3" t="s">
        <v>133</v>
      </c>
      <c r="C89" s="2" t="s">
        <v>134</v>
      </c>
      <c r="D89" s="3">
        <v>41757164</v>
      </c>
      <c r="E89" s="2" t="s">
        <v>136</v>
      </c>
      <c r="F89" s="2" t="s">
        <v>26</v>
      </c>
      <c r="G89" s="2" t="s">
        <v>27</v>
      </c>
      <c r="H89" s="2" t="s">
        <v>25</v>
      </c>
      <c r="I89" s="3">
        <v>121</v>
      </c>
      <c r="J89" s="3">
        <v>121</v>
      </c>
      <c r="K89" s="3">
        <v>0</v>
      </c>
      <c r="L89" s="3">
        <v>0</v>
      </c>
      <c r="M89" s="3">
        <v>22</v>
      </c>
      <c r="N89" s="3">
        <v>22</v>
      </c>
      <c r="O89" s="3">
        <v>0</v>
      </c>
      <c r="P89" s="3">
        <v>0</v>
      </c>
      <c r="Q89" s="3">
        <v>6</v>
      </c>
      <c r="R89" s="3">
        <v>132</v>
      </c>
      <c r="S89" s="3">
        <v>0.92</v>
      </c>
    </row>
    <row r="90" spans="1:19" hidden="1" x14ac:dyDescent="0.25">
      <c r="A90" s="2" t="s">
        <v>118</v>
      </c>
      <c r="B90" s="3" t="s">
        <v>133</v>
      </c>
      <c r="C90" s="2" t="s">
        <v>134</v>
      </c>
      <c r="D90" s="3" t="s">
        <v>139</v>
      </c>
      <c r="E90" s="2" t="s">
        <v>140</v>
      </c>
      <c r="F90" s="2" t="s">
        <v>26</v>
      </c>
      <c r="G90" s="2" t="s">
        <v>27</v>
      </c>
      <c r="H90" s="2" t="s">
        <v>25</v>
      </c>
      <c r="I90" s="3">
        <v>120</v>
      </c>
      <c r="J90" s="3">
        <v>120</v>
      </c>
      <c r="K90" s="3">
        <v>0</v>
      </c>
      <c r="L90" s="3">
        <v>0</v>
      </c>
      <c r="M90" s="3">
        <v>17</v>
      </c>
      <c r="N90" s="3">
        <v>17</v>
      </c>
      <c r="O90" s="3">
        <v>0</v>
      </c>
      <c r="P90" s="3">
        <v>0</v>
      </c>
      <c r="Q90" s="3">
        <v>6</v>
      </c>
      <c r="R90" s="3">
        <v>102</v>
      </c>
      <c r="S90" s="3">
        <v>1.18</v>
      </c>
    </row>
    <row r="91" spans="1:19" hidden="1" x14ac:dyDescent="0.25">
      <c r="A91" s="2" t="s">
        <v>118</v>
      </c>
      <c r="B91" s="3" t="s">
        <v>133</v>
      </c>
      <c r="C91" s="2" t="s">
        <v>134</v>
      </c>
      <c r="D91" s="3">
        <v>47454757</v>
      </c>
      <c r="E91" s="2" t="s">
        <v>142</v>
      </c>
      <c r="F91" s="2" t="s">
        <v>26</v>
      </c>
      <c r="G91" s="2" t="s">
        <v>27</v>
      </c>
      <c r="H91" s="2" t="s">
        <v>25</v>
      </c>
      <c r="I91" s="3">
        <v>86</v>
      </c>
      <c r="J91" s="3">
        <v>86</v>
      </c>
      <c r="K91" s="3">
        <v>0</v>
      </c>
      <c r="L91" s="3">
        <v>0</v>
      </c>
      <c r="M91" s="3">
        <v>19</v>
      </c>
      <c r="N91" s="3">
        <v>19</v>
      </c>
      <c r="O91" s="3">
        <v>0</v>
      </c>
      <c r="P91" s="3">
        <v>0</v>
      </c>
      <c r="Q91" s="3">
        <v>6</v>
      </c>
      <c r="R91" s="3">
        <v>114</v>
      </c>
      <c r="S91" s="3">
        <v>0.75</v>
      </c>
    </row>
    <row r="92" spans="1:19" hidden="1" x14ac:dyDescent="0.25">
      <c r="A92" s="2" t="s">
        <v>118</v>
      </c>
      <c r="B92" s="3" t="s">
        <v>133</v>
      </c>
      <c r="C92" s="2" t="s">
        <v>134</v>
      </c>
      <c r="D92" s="3">
        <v>48357760</v>
      </c>
      <c r="E92" s="2" t="s">
        <v>145</v>
      </c>
      <c r="F92" s="2" t="s">
        <v>32</v>
      </c>
      <c r="G92" s="2" t="s">
        <v>32</v>
      </c>
      <c r="H92" s="2" t="s">
        <v>25</v>
      </c>
      <c r="I92" s="3">
        <v>126</v>
      </c>
      <c r="J92" s="3">
        <v>126</v>
      </c>
      <c r="K92" s="3">
        <v>0</v>
      </c>
      <c r="L92" s="3">
        <v>0</v>
      </c>
      <c r="M92" s="3">
        <v>22</v>
      </c>
      <c r="N92" s="3">
        <v>22</v>
      </c>
      <c r="O92" s="3">
        <v>0</v>
      </c>
      <c r="P92" s="3">
        <v>0</v>
      </c>
      <c r="Q92" s="3">
        <v>6</v>
      </c>
      <c r="R92" s="3">
        <v>132</v>
      </c>
      <c r="S92" s="3">
        <v>0.95</v>
      </c>
    </row>
    <row r="93" spans="1:19" hidden="1" x14ac:dyDescent="0.25">
      <c r="A93" s="2" t="s">
        <v>118</v>
      </c>
      <c r="B93" s="3" t="s">
        <v>133</v>
      </c>
      <c r="C93" s="2" t="s">
        <v>134</v>
      </c>
      <c r="D93" s="3">
        <v>45460012</v>
      </c>
      <c r="E93" s="2" t="s">
        <v>233</v>
      </c>
      <c r="F93" s="2" t="s">
        <v>32</v>
      </c>
      <c r="G93" s="2" t="s">
        <v>32</v>
      </c>
      <c r="H93" s="2" t="s">
        <v>25</v>
      </c>
      <c r="I93" s="3">
        <v>106</v>
      </c>
      <c r="J93" s="3">
        <v>106</v>
      </c>
      <c r="K93" s="3">
        <v>0</v>
      </c>
      <c r="L93" s="3">
        <v>0</v>
      </c>
      <c r="M93" s="3">
        <v>20</v>
      </c>
      <c r="N93" s="3">
        <v>20</v>
      </c>
      <c r="O93" s="3">
        <v>0</v>
      </c>
      <c r="P93" s="3">
        <v>0</v>
      </c>
      <c r="Q93" s="3">
        <v>6</v>
      </c>
      <c r="R93" s="3">
        <v>120</v>
      </c>
      <c r="S93" s="3">
        <v>0.88</v>
      </c>
    </row>
    <row r="94" spans="1:19" hidden="1" x14ac:dyDescent="0.25">
      <c r="A94" s="2" t="s">
        <v>118</v>
      </c>
      <c r="B94" s="3" t="s">
        <v>133</v>
      </c>
      <c r="C94" s="2" t="s">
        <v>134</v>
      </c>
      <c r="D94" s="3">
        <v>10390398</v>
      </c>
      <c r="E94" s="2" t="s">
        <v>141</v>
      </c>
      <c r="F94" s="2" t="s">
        <v>32</v>
      </c>
      <c r="G94" s="2" t="s">
        <v>32</v>
      </c>
      <c r="H94" s="2" t="s">
        <v>25</v>
      </c>
      <c r="I94" s="3">
        <v>28</v>
      </c>
      <c r="J94" s="3">
        <v>28</v>
      </c>
      <c r="K94" s="3">
        <v>0</v>
      </c>
      <c r="L94" s="3">
        <v>0</v>
      </c>
      <c r="M94" s="3">
        <v>13</v>
      </c>
      <c r="N94" s="3">
        <v>13</v>
      </c>
      <c r="O94" s="3">
        <v>0</v>
      </c>
      <c r="P94" s="3">
        <v>0</v>
      </c>
      <c r="Q94" s="3">
        <v>6</v>
      </c>
      <c r="R94" s="3">
        <v>78</v>
      </c>
      <c r="S94" s="3">
        <v>0.36</v>
      </c>
    </row>
    <row r="95" spans="1:19" hidden="1" x14ac:dyDescent="0.25">
      <c r="A95" s="2" t="s">
        <v>118</v>
      </c>
      <c r="B95" s="3" t="s">
        <v>133</v>
      </c>
      <c r="C95" s="2" t="s">
        <v>134</v>
      </c>
      <c r="D95" s="3">
        <v>43261258</v>
      </c>
      <c r="E95" s="2" t="s">
        <v>138</v>
      </c>
      <c r="F95" s="2" t="s">
        <v>32</v>
      </c>
      <c r="G95" s="2" t="s">
        <v>32</v>
      </c>
      <c r="H95" s="2" t="s">
        <v>25</v>
      </c>
      <c r="I95" s="3">
        <v>113</v>
      </c>
      <c r="J95" s="3">
        <v>113</v>
      </c>
      <c r="K95" s="3">
        <v>0</v>
      </c>
      <c r="L95" s="3">
        <v>0</v>
      </c>
      <c r="M95" s="3">
        <v>15</v>
      </c>
      <c r="N95" s="3">
        <v>15</v>
      </c>
      <c r="O95" s="3">
        <v>0</v>
      </c>
      <c r="P95" s="3">
        <v>0</v>
      </c>
      <c r="Q95" s="3">
        <v>6</v>
      </c>
      <c r="R95" s="3">
        <v>90</v>
      </c>
      <c r="S95" s="3">
        <v>1.26</v>
      </c>
    </row>
    <row r="96" spans="1:19" hidden="1" x14ac:dyDescent="0.25">
      <c r="A96" s="2" t="s">
        <v>118</v>
      </c>
      <c r="B96" s="3" t="s">
        <v>133</v>
      </c>
      <c r="C96" s="2" t="s">
        <v>134</v>
      </c>
      <c r="D96" s="3">
        <v>47474684</v>
      </c>
      <c r="E96" s="2" t="s">
        <v>143</v>
      </c>
      <c r="F96" s="2" t="s">
        <v>32</v>
      </c>
      <c r="G96" s="2" t="s">
        <v>32</v>
      </c>
      <c r="H96" s="2" t="s">
        <v>25</v>
      </c>
      <c r="I96" s="3">
        <v>65</v>
      </c>
      <c r="J96" s="3">
        <v>65</v>
      </c>
      <c r="K96" s="3">
        <v>0</v>
      </c>
      <c r="L96" s="3">
        <v>0</v>
      </c>
      <c r="M96" s="3">
        <v>11</v>
      </c>
      <c r="N96" s="3">
        <v>11</v>
      </c>
      <c r="O96" s="3">
        <v>0</v>
      </c>
      <c r="P96" s="3">
        <v>0</v>
      </c>
      <c r="Q96" s="3">
        <v>6</v>
      </c>
      <c r="R96" s="3">
        <v>66</v>
      </c>
      <c r="S96" s="3">
        <v>0.98</v>
      </c>
    </row>
    <row r="97" spans="1:19" hidden="1" x14ac:dyDescent="0.25">
      <c r="A97" s="2" t="s">
        <v>118</v>
      </c>
      <c r="B97" s="3" t="s">
        <v>133</v>
      </c>
      <c r="C97" s="2" t="s">
        <v>134</v>
      </c>
      <c r="D97" s="3">
        <v>74610750</v>
      </c>
      <c r="E97" s="2" t="s">
        <v>213</v>
      </c>
      <c r="F97" s="2" t="s">
        <v>29</v>
      </c>
      <c r="G97" s="2" t="s">
        <v>30</v>
      </c>
      <c r="H97" s="2" t="s">
        <v>40</v>
      </c>
      <c r="I97" s="3">
        <v>107</v>
      </c>
      <c r="J97" s="3">
        <v>107</v>
      </c>
      <c r="K97" s="3">
        <v>0</v>
      </c>
      <c r="L97" s="3">
        <v>0</v>
      </c>
      <c r="M97" s="3">
        <v>18</v>
      </c>
      <c r="N97" s="3">
        <v>18</v>
      </c>
      <c r="O97" s="3">
        <v>0</v>
      </c>
      <c r="P97" s="3">
        <v>0</v>
      </c>
      <c r="Q97" s="3">
        <v>6</v>
      </c>
      <c r="R97" s="3">
        <v>108</v>
      </c>
      <c r="S97" s="3">
        <v>0.99</v>
      </c>
    </row>
  </sheetData>
  <autoFilter ref="A7:BK97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1"/>
  <sheetViews>
    <sheetView workbookViewId="0">
      <selection activeCell="A6" sqref="A6:S93"/>
    </sheetView>
  </sheetViews>
  <sheetFormatPr baseColWidth="10" defaultRowHeight="15" x14ac:dyDescent="0.25"/>
  <cols>
    <col min="1" max="1" width="22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4"/>
      <c r="M2" s="4"/>
      <c r="N2" s="4"/>
      <c r="O2" s="4"/>
      <c r="P2" s="4"/>
      <c r="Q2" s="4"/>
      <c r="R2" s="4"/>
      <c r="S2" s="4"/>
    </row>
    <row r="3" spans="1:19" x14ac:dyDescent="0.25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5"/>
      <c r="M3" s="5"/>
      <c r="N3" s="5"/>
      <c r="O3" s="5"/>
      <c r="P3" s="5"/>
      <c r="Q3" s="5"/>
      <c r="R3" s="5"/>
      <c r="S3" s="5"/>
    </row>
    <row r="4" spans="1:19" x14ac:dyDescent="0.25">
      <c r="A4" s="179" t="s">
        <v>244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5"/>
      <c r="M4" s="5"/>
      <c r="N4" s="5"/>
      <c r="O4" s="5"/>
      <c r="P4" s="5"/>
      <c r="Q4" s="5"/>
      <c r="R4" s="5"/>
      <c r="S4" s="5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77" t="s">
        <v>3</v>
      </c>
      <c r="B6" s="177"/>
      <c r="C6" s="177"/>
      <c r="D6" s="177" t="s">
        <v>4</v>
      </c>
      <c r="E6" s="177"/>
      <c r="F6" s="176"/>
      <c r="G6" s="176"/>
      <c r="H6" s="176"/>
      <c r="I6" s="176" t="s">
        <v>5</v>
      </c>
      <c r="J6" s="176"/>
      <c r="K6" s="176"/>
      <c r="L6" s="176"/>
      <c r="M6" s="176" t="s">
        <v>6</v>
      </c>
      <c r="N6" s="176"/>
      <c r="O6" s="176"/>
      <c r="P6" s="176"/>
      <c r="Q6" s="176" t="s">
        <v>202</v>
      </c>
      <c r="R6" s="176" t="s">
        <v>8</v>
      </c>
      <c r="S6" s="176" t="s">
        <v>9</v>
      </c>
    </row>
    <row r="7" spans="1:19" x14ac:dyDescent="0.25">
      <c r="A7" s="143" t="s">
        <v>10</v>
      </c>
      <c r="B7" s="143" t="s">
        <v>11</v>
      </c>
      <c r="C7" s="143" t="s">
        <v>12</v>
      </c>
      <c r="D7" s="143" t="s">
        <v>13</v>
      </c>
      <c r="E7" s="143" t="s">
        <v>14</v>
      </c>
      <c r="F7" s="143" t="s">
        <v>15</v>
      </c>
      <c r="G7" s="143" t="s">
        <v>16</v>
      </c>
      <c r="H7" s="143" t="s">
        <v>17</v>
      </c>
      <c r="I7" s="143" t="s">
        <v>18</v>
      </c>
      <c r="J7" s="143" t="s">
        <v>19</v>
      </c>
      <c r="K7" s="143" t="s">
        <v>20</v>
      </c>
      <c r="L7" s="143" t="s">
        <v>21</v>
      </c>
      <c r="M7" s="143" t="s">
        <v>18</v>
      </c>
      <c r="N7" s="143" t="s">
        <v>19</v>
      </c>
      <c r="O7" s="143" t="s">
        <v>20</v>
      </c>
      <c r="P7" s="143" t="s">
        <v>21</v>
      </c>
      <c r="Q7" s="177"/>
      <c r="R7" s="177"/>
      <c r="S7" s="177"/>
    </row>
    <row r="8" spans="1:19" hidden="1" x14ac:dyDescent="0.25">
      <c r="A8" s="2" t="s">
        <v>41</v>
      </c>
      <c r="B8" s="3" t="s">
        <v>43</v>
      </c>
      <c r="C8" s="2" t="s">
        <v>44</v>
      </c>
      <c r="D8" s="3">
        <v>43245058</v>
      </c>
      <c r="E8" s="2" t="s">
        <v>148</v>
      </c>
      <c r="F8" s="2" t="s">
        <v>33</v>
      </c>
      <c r="G8" s="2" t="s">
        <v>34</v>
      </c>
      <c r="H8" s="2" t="s">
        <v>31</v>
      </c>
      <c r="I8" s="3">
        <v>4</v>
      </c>
      <c r="J8" s="3">
        <v>4</v>
      </c>
      <c r="K8" s="3">
        <v>0</v>
      </c>
      <c r="L8" s="3">
        <v>0</v>
      </c>
      <c r="M8" s="3">
        <v>1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hidden="1" x14ac:dyDescent="0.25">
      <c r="A9" s="2" t="s">
        <v>41</v>
      </c>
      <c r="B9" s="3" t="s">
        <v>43</v>
      </c>
      <c r="C9" s="2" t="s">
        <v>44</v>
      </c>
      <c r="D9" s="3" t="s">
        <v>46</v>
      </c>
      <c r="E9" s="2" t="s">
        <v>47</v>
      </c>
      <c r="F9" s="2" t="s">
        <v>33</v>
      </c>
      <c r="G9" s="2" t="s">
        <v>208</v>
      </c>
      <c r="H9" s="2" t="s">
        <v>25</v>
      </c>
      <c r="I9" s="3">
        <v>50</v>
      </c>
      <c r="J9" s="3">
        <v>23</v>
      </c>
      <c r="K9" s="3">
        <v>27</v>
      </c>
      <c r="L9" s="3">
        <v>0</v>
      </c>
      <c r="M9" s="3">
        <v>12</v>
      </c>
      <c r="N9" s="3">
        <v>6</v>
      </c>
      <c r="O9" s="3">
        <v>6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2" t="s">
        <v>41</v>
      </c>
      <c r="B10" s="3" t="s">
        <v>43</v>
      </c>
      <c r="C10" s="2" t="s">
        <v>44</v>
      </c>
      <c r="D10" s="3">
        <v>42738425</v>
      </c>
      <c r="E10" s="2" t="s">
        <v>49</v>
      </c>
      <c r="F10" s="2" t="s">
        <v>22</v>
      </c>
      <c r="G10" s="2" t="s">
        <v>23</v>
      </c>
      <c r="H10" s="2" t="s">
        <v>25</v>
      </c>
      <c r="I10" s="3">
        <v>143</v>
      </c>
      <c r="J10" s="3">
        <v>82</v>
      </c>
      <c r="K10" s="3">
        <v>61</v>
      </c>
      <c r="L10" s="3">
        <v>0</v>
      </c>
      <c r="M10" s="3">
        <v>20</v>
      </c>
      <c r="N10" s="3">
        <v>11</v>
      </c>
      <c r="O10" s="3">
        <v>9</v>
      </c>
      <c r="P10" s="3">
        <v>0</v>
      </c>
      <c r="Q10" s="3">
        <v>6</v>
      </c>
      <c r="R10" s="3">
        <v>120</v>
      </c>
      <c r="S10" s="3">
        <v>1.19</v>
      </c>
    </row>
    <row r="11" spans="1:19" x14ac:dyDescent="0.25">
      <c r="A11" s="2" t="s">
        <v>41</v>
      </c>
      <c r="B11" s="3" t="s">
        <v>43</v>
      </c>
      <c r="C11" s="2" t="s">
        <v>44</v>
      </c>
      <c r="D11" s="3">
        <v>70670116</v>
      </c>
      <c r="E11" s="2" t="s">
        <v>54</v>
      </c>
      <c r="F11" s="2" t="s">
        <v>22</v>
      </c>
      <c r="G11" s="2" t="s">
        <v>23</v>
      </c>
      <c r="H11" s="2" t="s">
        <v>25</v>
      </c>
      <c r="I11" s="3">
        <v>203</v>
      </c>
      <c r="J11" s="3">
        <v>137</v>
      </c>
      <c r="K11" s="3">
        <v>66</v>
      </c>
      <c r="L11" s="3">
        <v>0</v>
      </c>
      <c r="M11" s="3">
        <v>24</v>
      </c>
      <c r="N11" s="3">
        <v>16</v>
      </c>
      <c r="O11" s="3">
        <v>8</v>
      </c>
      <c r="P11" s="3">
        <v>0</v>
      </c>
      <c r="Q11" s="3">
        <v>6</v>
      </c>
      <c r="R11" s="3">
        <v>144</v>
      </c>
      <c r="S11" s="3">
        <v>1.41</v>
      </c>
    </row>
    <row r="12" spans="1:19" hidden="1" x14ac:dyDescent="0.25">
      <c r="A12" s="2" t="s">
        <v>41</v>
      </c>
      <c r="B12" s="3" t="s">
        <v>43</v>
      </c>
      <c r="C12" s="2" t="s">
        <v>44</v>
      </c>
      <c r="D12" s="3" t="s">
        <v>203</v>
      </c>
      <c r="E12" s="2" t="s">
        <v>201</v>
      </c>
      <c r="F12" s="2" t="s">
        <v>61</v>
      </c>
      <c r="G12" s="2" t="s">
        <v>62</v>
      </c>
      <c r="H12" s="2" t="s">
        <v>25</v>
      </c>
      <c r="I12" s="3">
        <v>10</v>
      </c>
      <c r="J12" s="3">
        <v>10</v>
      </c>
      <c r="K12" s="3">
        <v>0</v>
      </c>
      <c r="L12" s="3">
        <v>0</v>
      </c>
      <c r="M12" s="3">
        <v>2</v>
      </c>
      <c r="N12" s="3">
        <v>2</v>
      </c>
      <c r="O12" s="3">
        <v>0</v>
      </c>
      <c r="P12" s="3">
        <v>0</v>
      </c>
      <c r="Q12" s="3">
        <v>6</v>
      </c>
      <c r="R12" s="3">
        <v>12</v>
      </c>
      <c r="S12" s="3">
        <v>0.83</v>
      </c>
    </row>
    <row r="13" spans="1:19" hidden="1" x14ac:dyDescent="0.25">
      <c r="A13" s="2" t="s">
        <v>41</v>
      </c>
      <c r="B13" s="3" t="s">
        <v>43</v>
      </c>
      <c r="C13" s="2" t="s">
        <v>44</v>
      </c>
      <c r="D13" s="3">
        <v>44260048</v>
      </c>
      <c r="E13" s="2" t="s">
        <v>45</v>
      </c>
      <c r="F13" s="2" t="s">
        <v>26</v>
      </c>
      <c r="G13" s="2" t="s">
        <v>27</v>
      </c>
      <c r="H13" s="2" t="s">
        <v>25</v>
      </c>
      <c r="I13" s="3">
        <v>138</v>
      </c>
      <c r="J13" s="3">
        <v>86</v>
      </c>
      <c r="K13" s="3">
        <v>52</v>
      </c>
      <c r="L13" s="3">
        <v>0</v>
      </c>
      <c r="M13" s="3">
        <v>23</v>
      </c>
      <c r="N13" s="3">
        <v>15</v>
      </c>
      <c r="O13" s="3">
        <v>8</v>
      </c>
      <c r="P13" s="3">
        <v>0</v>
      </c>
      <c r="Q13" s="3">
        <v>6</v>
      </c>
      <c r="R13" s="3">
        <v>138</v>
      </c>
      <c r="S13" s="3">
        <v>1</v>
      </c>
    </row>
    <row r="14" spans="1:19" hidden="1" x14ac:dyDescent="0.25">
      <c r="A14" s="2" t="s">
        <v>41</v>
      </c>
      <c r="B14" s="3" t="s">
        <v>43</v>
      </c>
      <c r="C14" s="2" t="s">
        <v>44</v>
      </c>
      <c r="D14" s="3">
        <v>47802021</v>
      </c>
      <c r="E14" s="2" t="s">
        <v>57</v>
      </c>
      <c r="F14" s="2" t="s">
        <v>26</v>
      </c>
      <c r="G14" s="2" t="s">
        <v>27</v>
      </c>
      <c r="H14" s="2" t="s">
        <v>24</v>
      </c>
      <c r="I14" s="3">
        <v>98</v>
      </c>
      <c r="J14" s="3">
        <v>61</v>
      </c>
      <c r="K14" s="3">
        <v>37</v>
      </c>
      <c r="L14" s="3">
        <v>0</v>
      </c>
      <c r="M14" s="3">
        <v>18</v>
      </c>
      <c r="N14" s="3">
        <v>11</v>
      </c>
      <c r="O14" s="3">
        <v>7</v>
      </c>
      <c r="P14" s="3">
        <v>0</v>
      </c>
      <c r="Q14" s="3">
        <v>6</v>
      </c>
      <c r="R14" s="3">
        <v>108</v>
      </c>
      <c r="S14" s="3">
        <v>0.91</v>
      </c>
    </row>
    <row r="15" spans="1:19" hidden="1" x14ac:dyDescent="0.25">
      <c r="A15" s="2" t="s">
        <v>41</v>
      </c>
      <c r="B15" s="3" t="s">
        <v>43</v>
      </c>
      <c r="C15" s="2" t="s">
        <v>44</v>
      </c>
      <c r="D15" s="3">
        <v>22421343</v>
      </c>
      <c r="E15" s="2" t="s">
        <v>48</v>
      </c>
      <c r="F15" s="2" t="s">
        <v>26</v>
      </c>
      <c r="G15" s="2" t="s">
        <v>27</v>
      </c>
      <c r="H15" s="2" t="s">
        <v>25</v>
      </c>
      <c r="I15" s="3">
        <v>89</v>
      </c>
      <c r="J15" s="3">
        <v>65</v>
      </c>
      <c r="K15" s="3">
        <v>24</v>
      </c>
      <c r="L15" s="3">
        <v>0</v>
      </c>
      <c r="M15" s="3">
        <v>23</v>
      </c>
      <c r="N15" s="3">
        <v>16</v>
      </c>
      <c r="O15" s="3">
        <v>7</v>
      </c>
      <c r="P15" s="3">
        <v>0</v>
      </c>
      <c r="Q15" s="3">
        <v>6</v>
      </c>
      <c r="R15" s="3">
        <v>138</v>
      </c>
      <c r="S15" s="3">
        <v>0.64</v>
      </c>
    </row>
    <row r="16" spans="1:19" hidden="1" x14ac:dyDescent="0.25">
      <c r="A16" s="2" t="s">
        <v>41</v>
      </c>
      <c r="B16" s="3" t="s">
        <v>43</v>
      </c>
      <c r="C16" s="2" t="s">
        <v>44</v>
      </c>
      <c r="D16" s="3">
        <v>74851487</v>
      </c>
      <c r="E16" s="2" t="s">
        <v>241</v>
      </c>
      <c r="F16" s="2" t="s">
        <v>26</v>
      </c>
      <c r="G16" s="2" t="s">
        <v>27</v>
      </c>
      <c r="H16" s="2" t="s">
        <v>25</v>
      </c>
      <c r="I16" s="3">
        <v>52</v>
      </c>
      <c r="J16" s="3">
        <v>42</v>
      </c>
      <c r="K16" s="3">
        <v>10</v>
      </c>
      <c r="L16" s="3">
        <v>0</v>
      </c>
      <c r="M16" s="3">
        <v>13</v>
      </c>
      <c r="N16" s="3">
        <v>11</v>
      </c>
      <c r="O16" s="3">
        <v>2</v>
      </c>
      <c r="P16" s="3">
        <v>0</v>
      </c>
      <c r="Q16" s="3">
        <v>6</v>
      </c>
      <c r="R16" s="3">
        <v>78</v>
      </c>
      <c r="S16" s="3">
        <v>0.67</v>
      </c>
    </row>
    <row r="17" spans="1:19" hidden="1" x14ac:dyDescent="0.25">
      <c r="A17" s="2" t="s">
        <v>41</v>
      </c>
      <c r="B17" s="3" t="s">
        <v>43</v>
      </c>
      <c r="C17" s="2" t="s">
        <v>44</v>
      </c>
      <c r="D17" s="3">
        <v>75364611</v>
      </c>
      <c r="E17" s="2" t="s">
        <v>56</v>
      </c>
      <c r="F17" s="2" t="s">
        <v>36</v>
      </c>
      <c r="G17" s="2" t="s">
        <v>37</v>
      </c>
      <c r="H17" s="2" t="s">
        <v>24</v>
      </c>
      <c r="I17" s="3">
        <v>87</v>
      </c>
      <c r="J17" s="3">
        <v>56</v>
      </c>
      <c r="K17" s="3">
        <v>31</v>
      </c>
      <c r="L17" s="3">
        <v>0</v>
      </c>
      <c r="M17" s="3">
        <v>16</v>
      </c>
      <c r="N17" s="3">
        <v>10</v>
      </c>
      <c r="O17" s="3">
        <v>6</v>
      </c>
      <c r="P17" s="3">
        <v>0</v>
      </c>
      <c r="Q17" s="3">
        <v>6</v>
      </c>
      <c r="R17" s="3">
        <v>96</v>
      </c>
      <c r="S17" s="3">
        <v>0.91</v>
      </c>
    </row>
    <row r="18" spans="1:19" hidden="1" x14ac:dyDescent="0.25">
      <c r="A18" s="2" t="s">
        <v>41</v>
      </c>
      <c r="B18" s="3" t="s">
        <v>43</v>
      </c>
      <c r="C18" s="2" t="s">
        <v>44</v>
      </c>
      <c r="D18" s="3">
        <v>40370317</v>
      </c>
      <c r="E18" s="2" t="s">
        <v>59</v>
      </c>
      <c r="F18" s="2" t="s">
        <v>32</v>
      </c>
      <c r="G18" s="2" t="s">
        <v>32</v>
      </c>
      <c r="H18" s="2" t="s">
        <v>24</v>
      </c>
      <c r="I18" s="3">
        <v>110</v>
      </c>
      <c r="J18" s="3">
        <v>78</v>
      </c>
      <c r="K18" s="3">
        <v>32</v>
      </c>
      <c r="L18" s="3">
        <v>0</v>
      </c>
      <c r="M18" s="3">
        <v>23</v>
      </c>
      <c r="N18" s="3">
        <v>16</v>
      </c>
      <c r="O18" s="3">
        <v>7</v>
      </c>
      <c r="P18" s="3">
        <v>0</v>
      </c>
      <c r="Q18" s="3">
        <v>6</v>
      </c>
      <c r="R18" s="3">
        <v>138</v>
      </c>
      <c r="S18" s="3">
        <v>0.8</v>
      </c>
    </row>
    <row r="19" spans="1:19" hidden="1" x14ac:dyDescent="0.25">
      <c r="A19" s="2" t="s">
        <v>41</v>
      </c>
      <c r="B19" s="3" t="s">
        <v>43</v>
      </c>
      <c r="C19" s="2" t="s">
        <v>44</v>
      </c>
      <c r="D19" s="3">
        <v>46975691</v>
      </c>
      <c r="E19" s="2" t="s">
        <v>50</v>
      </c>
      <c r="F19" s="2" t="s">
        <v>32</v>
      </c>
      <c r="G19" s="2" t="s">
        <v>32</v>
      </c>
      <c r="H19" s="2" t="s">
        <v>25</v>
      </c>
      <c r="I19" s="3">
        <v>166</v>
      </c>
      <c r="J19" s="3">
        <v>50</v>
      </c>
      <c r="K19" s="3">
        <v>116</v>
      </c>
      <c r="L19" s="3">
        <v>0</v>
      </c>
      <c r="M19" s="3">
        <v>22</v>
      </c>
      <c r="N19" s="3">
        <v>8</v>
      </c>
      <c r="O19" s="3">
        <v>14</v>
      </c>
      <c r="P19" s="3">
        <v>0</v>
      </c>
      <c r="Q19" s="3">
        <v>6</v>
      </c>
      <c r="R19" s="3">
        <v>132</v>
      </c>
      <c r="S19" s="3">
        <v>1.26</v>
      </c>
    </row>
    <row r="20" spans="1:19" hidden="1" x14ac:dyDescent="0.25">
      <c r="A20" s="2" t="s">
        <v>41</v>
      </c>
      <c r="B20" s="3" t="s">
        <v>43</v>
      </c>
      <c r="C20" s="2" t="s">
        <v>44</v>
      </c>
      <c r="D20" s="3">
        <v>46336215</v>
      </c>
      <c r="E20" s="2" t="s">
        <v>52</v>
      </c>
      <c r="F20" s="2" t="s">
        <v>32</v>
      </c>
      <c r="G20" s="2" t="s">
        <v>32</v>
      </c>
      <c r="H20" s="2" t="s">
        <v>25</v>
      </c>
      <c r="I20" s="3">
        <v>5</v>
      </c>
      <c r="J20" s="3">
        <v>5</v>
      </c>
      <c r="K20" s="3">
        <v>0</v>
      </c>
      <c r="L20" s="3">
        <v>0</v>
      </c>
      <c r="M20" s="3">
        <v>2</v>
      </c>
      <c r="N20" s="3">
        <v>2</v>
      </c>
      <c r="O20" s="3">
        <v>0</v>
      </c>
      <c r="P20" s="3">
        <v>0</v>
      </c>
      <c r="Q20" s="3">
        <v>6</v>
      </c>
      <c r="R20" s="3">
        <v>12</v>
      </c>
      <c r="S20" s="3">
        <v>0.42</v>
      </c>
    </row>
    <row r="21" spans="1:19" hidden="1" x14ac:dyDescent="0.25">
      <c r="A21" s="2" t="s">
        <v>41</v>
      </c>
      <c r="B21" s="3" t="s">
        <v>43</v>
      </c>
      <c r="C21" s="2" t="s">
        <v>44</v>
      </c>
      <c r="D21" s="3">
        <v>45748147</v>
      </c>
      <c r="E21" s="2" t="s">
        <v>234</v>
      </c>
      <c r="F21" s="2" t="s">
        <v>32</v>
      </c>
      <c r="G21" s="2" t="s">
        <v>32</v>
      </c>
      <c r="H21" s="2" t="s">
        <v>25</v>
      </c>
      <c r="I21" s="3">
        <v>109</v>
      </c>
      <c r="J21" s="3">
        <v>65</v>
      </c>
      <c r="K21" s="3">
        <v>44</v>
      </c>
      <c r="L21" s="3">
        <v>0</v>
      </c>
      <c r="M21" s="3">
        <v>23</v>
      </c>
      <c r="N21" s="3">
        <v>13</v>
      </c>
      <c r="O21" s="3">
        <v>10</v>
      </c>
      <c r="P21" s="3">
        <v>0</v>
      </c>
      <c r="Q21" s="3">
        <v>6</v>
      </c>
      <c r="R21" s="3">
        <v>138</v>
      </c>
      <c r="S21" s="3">
        <v>0.79</v>
      </c>
    </row>
    <row r="22" spans="1:19" hidden="1" x14ac:dyDescent="0.25">
      <c r="A22" s="2" t="s">
        <v>41</v>
      </c>
      <c r="B22" s="3" t="s">
        <v>43</v>
      </c>
      <c r="C22" s="2" t="s">
        <v>44</v>
      </c>
      <c r="D22" s="3">
        <v>41382188</v>
      </c>
      <c r="E22" s="2" t="s">
        <v>58</v>
      </c>
      <c r="F22" s="2" t="s">
        <v>32</v>
      </c>
      <c r="G22" s="2" t="s">
        <v>32</v>
      </c>
      <c r="H22" s="2" t="s">
        <v>24</v>
      </c>
      <c r="I22" s="3">
        <v>108</v>
      </c>
      <c r="J22" s="3">
        <v>43</v>
      </c>
      <c r="K22" s="3">
        <v>65</v>
      </c>
      <c r="L22" s="3">
        <v>0</v>
      </c>
      <c r="M22" s="3">
        <v>23</v>
      </c>
      <c r="N22" s="3">
        <v>11</v>
      </c>
      <c r="O22" s="3">
        <v>12</v>
      </c>
      <c r="P22" s="3">
        <v>0</v>
      </c>
      <c r="Q22" s="3">
        <v>6</v>
      </c>
      <c r="R22" s="3">
        <v>138</v>
      </c>
      <c r="S22" s="3">
        <v>0.78</v>
      </c>
    </row>
    <row r="23" spans="1:19" hidden="1" x14ac:dyDescent="0.25">
      <c r="A23" s="2" t="s">
        <v>41</v>
      </c>
      <c r="B23" s="3" t="s">
        <v>43</v>
      </c>
      <c r="C23" s="2" t="s">
        <v>44</v>
      </c>
      <c r="D23" s="3">
        <v>45974435</v>
      </c>
      <c r="E23" s="2" t="s">
        <v>55</v>
      </c>
      <c r="F23" s="2" t="s">
        <v>32</v>
      </c>
      <c r="G23" s="2" t="s">
        <v>42</v>
      </c>
      <c r="H23" s="2" t="s">
        <v>40</v>
      </c>
      <c r="I23" s="3">
        <v>45</v>
      </c>
      <c r="J23" s="3">
        <v>38</v>
      </c>
      <c r="K23" s="3">
        <v>7</v>
      </c>
      <c r="L23" s="3">
        <v>0</v>
      </c>
      <c r="M23" s="3">
        <v>8</v>
      </c>
      <c r="N23" s="3">
        <v>7</v>
      </c>
      <c r="O23" s="3">
        <v>1</v>
      </c>
      <c r="P23" s="3">
        <v>0</v>
      </c>
      <c r="Q23" s="3">
        <v>6</v>
      </c>
      <c r="R23" s="3">
        <v>48</v>
      </c>
      <c r="S23" s="3">
        <v>0.94</v>
      </c>
    </row>
    <row r="24" spans="1:19" hidden="1" x14ac:dyDescent="0.25">
      <c r="A24" s="2" t="s">
        <v>41</v>
      </c>
      <c r="B24" s="3" t="s">
        <v>43</v>
      </c>
      <c r="C24" s="2" t="s">
        <v>44</v>
      </c>
      <c r="D24" s="3">
        <v>72461096</v>
      </c>
      <c r="E24" s="2" t="s">
        <v>235</v>
      </c>
      <c r="F24" s="2" t="s">
        <v>32</v>
      </c>
      <c r="G24" s="2" t="s">
        <v>42</v>
      </c>
      <c r="H24" s="2" t="s">
        <v>25</v>
      </c>
      <c r="I24" s="3">
        <v>107</v>
      </c>
      <c r="J24" s="3">
        <v>66</v>
      </c>
      <c r="K24" s="3">
        <v>41</v>
      </c>
      <c r="L24" s="3">
        <v>0</v>
      </c>
      <c r="M24" s="3">
        <v>22</v>
      </c>
      <c r="N24" s="3">
        <v>14</v>
      </c>
      <c r="O24" s="3">
        <v>8</v>
      </c>
      <c r="P24" s="3">
        <v>0</v>
      </c>
      <c r="Q24" s="3">
        <v>6</v>
      </c>
      <c r="R24" s="3">
        <v>132</v>
      </c>
      <c r="S24" s="3">
        <v>0.81</v>
      </c>
    </row>
    <row r="25" spans="1:19" hidden="1" x14ac:dyDescent="0.25">
      <c r="A25" s="2" t="s">
        <v>41</v>
      </c>
      <c r="B25" s="3" t="s">
        <v>43</v>
      </c>
      <c r="C25" s="2" t="s">
        <v>44</v>
      </c>
      <c r="D25" s="3">
        <v>72877884</v>
      </c>
      <c r="E25" s="2" t="s">
        <v>216</v>
      </c>
      <c r="F25" s="2" t="s">
        <v>32</v>
      </c>
      <c r="G25" s="2" t="s">
        <v>42</v>
      </c>
      <c r="H25" s="2" t="s">
        <v>40</v>
      </c>
      <c r="I25" s="3">
        <v>48</v>
      </c>
      <c r="J25" s="3">
        <v>38</v>
      </c>
      <c r="K25" s="3">
        <v>10</v>
      </c>
      <c r="L25" s="3">
        <v>0</v>
      </c>
      <c r="M25" s="3">
        <v>12</v>
      </c>
      <c r="N25" s="3">
        <v>10</v>
      </c>
      <c r="O25" s="3">
        <v>2</v>
      </c>
      <c r="P25" s="3">
        <v>0</v>
      </c>
      <c r="Q25" s="3">
        <v>6</v>
      </c>
      <c r="R25" s="3">
        <v>72</v>
      </c>
      <c r="S25" s="3">
        <v>0.67</v>
      </c>
    </row>
    <row r="26" spans="1:19" hidden="1" x14ac:dyDescent="0.25">
      <c r="A26" s="2" t="s">
        <v>41</v>
      </c>
      <c r="B26" s="3" t="s">
        <v>43</v>
      </c>
      <c r="C26" s="2" t="s">
        <v>44</v>
      </c>
      <c r="D26" s="3">
        <v>45971350</v>
      </c>
      <c r="E26" s="2" t="s">
        <v>217</v>
      </c>
      <c r="F26" s="2" t="s">
        <v>32</v>
      </c>
      <c r="G26" s="2" t="s">
        <v>42</v>
      </c>
      <c r="H26" s="2" t="s">
        <v>40</v>
      </c>
      <c r="I26" s="3">
        <v>35</v>
      </c>
      <c r="J26" s="3">
        <v>26</v>
      </c>
      <c r="K26" s="3">
        <v>9</v>
      </c>
      <c r="L26" s="3">
        <v>0</v>
      </c>
      <c r="M26" s="3">
        <v>12</v>
      </c>
      <c r="N26" s="3">
        <v>9</v>
      </c>
      <c r="O26" s="3">
        <v>3</v>
      </c>
      <c r="P26" s="3">
        <v>0</v>
      </c>
      <c r="Q26" s="3">
        <v>6</v>
      </c>
      <c r="R26" s="3">
        <v>72</v>
      </c>
      <c r="S26" s="3">
        <v>0.49</v>
      </c>
    </row>
    <row r="27" spans="1:19" hidden="1" x14ac:dyDescent="0.25">
      <c r="A27" s="2" t="s">
        <v>41</v>
      </c>
      <c r="B27" s="3" t="s">
        <v>43</v>
      </c>
      <c r="C27" s="2" t="s">
        <v>44</v>
      </c>
      <c r="D27" s="3">
        <v>72261320</v>
      </c>
      <c r="E27" s="2" t="s">
        <v>53</v>
      </c>
      <c r="F27" s="2" t="s">
        <v>29</v>
      </c>
      <c r="G27" s="2" t="s">
        <v>30</v>
      </c>
      <c r="H27" s="2" t="s">
        <v>24</v>
      </c>
      <c r="I27" s="3">
        <v>81</v>
      </c>
      <c r="J27" s="3">
        <v>54</v>
      </c>
      <c r="K27" s="3">
        <v>27</v>
      </c>
      <c r="L27" s="3">
        <v>0</v>
      </c>
      <c r="M27" s="3">
        <v>17</v>
      </c>
      <c r="N27" s="3">
        <v>12</v>
      </c>
      <c r="O27" s="3">
        <v>5</v>
      </c>
      <c r="P27" s="3">
        <v>0</v>
      </c>
      <c r="Q27" s="3">
        <v>6</v>
      </c>
      <c r="R27" s="3">
        <v>102</v>
      </c>
      <c r="S27" s="3">
        <v>0.79</v>
      </c>
    </row>
    <row r="28" spans="1:19" hidden="1" x14ac:dyDescent="0.25">
      <c r="A28" s="2" t="s">
        <v>60</v>
      </c>
      <c r="B28" s="3" t="s">
        <v>65</v>
      </c>
      <c r="C28" s="2" t="s">
        <v>66</v>
      </c>
      <c r="D28" s="3">
        <v>46541716</v>
      </c>
      <c r="E28" s="2" t="s">
        <v>68</v>
      </c>
      <c r="F28" s="2" t="s">
        <v>33</v>
      </c>
      <c r="G28" s="2" t="s">
        <v>34</v>
      </c>
      <c r="H28" s="2" t="s">
        <v>31</v>
      </c>
      <c r="I28" s="3">
        <v>20</v>
      </c>
      <c r="J28" s="3">
        <v>20</v>
      </c>
      <c r="K28" s="3">
        <v>0</v>
      </c>
      <c r="L28" s="3">
        <v>0</v>
      </c>
      <c r="M28" s="3">
        <v>3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hidden="1" x14ac:dyDescent="0.25">
      <c r="A29" s="2" t="s">
        <v>60</v>
      </c>
      <c r="B29" s="3" t="s">
        <v>65</v>
      </c>
      <c r="C29" s="2" t="s">
        <v>66</v>
      </c>
      <c r="D29" s="3">
        <v>43585691</v>
      </c>
      <c r="E29" s="2" t="s">
        <v>64</v>
      </c>
      <c r="F29" s="2" t="s">
        <v>33</v>
      </c>
      <c r="G29" s="2" t="s">
        <v>208</v>
      </c>
      <c r="H29" s="2" t="s">
        <v>25</v>
      </c>
      <c r="I29" s="3">
        <v>87</v>
      </c>
      <c r="J29" s="3">
        <v>54</v>
      </c>
      <c r="K29" s="3">
        <v>33</v>
      </c>
      <c r="L29" s="3">
        <v>0</v>
      </c>
      <c r="M29" s="3">
        <v>19</v>
      </c>
      <c r="N29" s="3">
        <v>13</v>
      </c>
      <c r="O29" s="3">
        <v>6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25">
      <c r="A30" s="2" t="s">
        <v>60</v>
      </c>
      <c r="B30" s="3" t="s">
        <v>65</v>
      </c>
      <c r="C30" s="2" t="s">
        <v>66</v>
      </c>
      <c r="D30" s="3" t="s">
        <v>195</v>
      </c>
      <c r="E30" s="2" t="s">
        <v>196</v>
      </c>
      <c r="F30" s="2" t="s">
        <v>22</v>
      </c>
      <c r="G30" s="2" t="s">
        <v>23</v>
      </c>
      <c r="H30" s="2" t="s">
        <v>31</v>
      </c>
      <c r="I30" s="3">
        <v>9</v>
      </c>
      <c r="J30" s="3">
        <v>9</v>
      </c>
      <c r="K30" s="3">
        <v>0</v>
      </c>
      <c r="L30" s="3">
        <v>0</v>
      </c>
      <c r="M30" s="3">
        <v>5</v>
      </c>
      <c r="N30" s="3">
        <v>5</v>
      </c>
      <c r="O30" s="3">
        <v>0</v>
      </c>
      <c r="P30" s="3">
        <v>0</v>
      </c>
      <c r="Q30" s="3">
        <v>6</v>
      </c>
      <c r="R30" s="3">
        <v>30</v>
      </c>
      <c r="S30" s="3">
        <v>0.3</v>
      </c>
    </row>
    <row r="31" spans="1:19" x14ac:dyDescent="0.25">
      <c r="A31" s="2" t="s">
        <v>60</v>
      </c>
      <c r="B31" s="3" t="s">
        <v>65</v>
      </c>
      <c r="C31" s="2" t="s">
        <v>66</v>
      </c>
      <c r="D31" s="3">
        <v>40752338</v>
      </c>
      <c r="E31" s="2" t="s">
        <v>221</v>
      </c>
      <c r="F31" s="2" t="s">
        <v>22</v>
      </c>
      <c r="G31" s="2" t="s">
        <v>23</v>
      </c>
      <c r="H31" s="2" t="s">
        <v>25</v>
      </c>
      <c r="I31" s="3">
        <v>133</v>
      </c>
      <c r="J31" s="3">
        <v>85</v>
      </c>
      <c r="K31" s="3">
        <v>48</v>
      </c>
      <c r="L31" s="3">
        <v>0</v>
      </c>
      <c r="M31" s="3">
        <v>23</v>
      </c>
      <c r="N31" s="3">
        <v>14</v>
      </c>
      <c r="O31" s="3">
        <v>9</v>
      </c>
      <c r="P31" s="3">
        <v>0</v>
      </c>
      <c r="Q31" s="3">
        <v>6</v>
      </c>
      <c r="R31" s="3">
        <v>138</v>
      </c>
      <c r="S31" s="3">
        <v>0.96</v>
      </c>
    </row>
    <row r="32" spans="1:19" x14ac:dyDescent="0.25">
      <c r="A32" s="2" t="s">
        <v>60</v>
      </c>
      <c r="B32" s="3" t="s">
        <v>65</v>
      </c>
      <c r="C32" s="2" t="s">
        <v>66</v>
      </c>
      <c r="D32" s="3">
        <v>45538877</v>
      </c>
      <c r="E32" s="2" t="s">
        <v>63</v>
      </c>
      <c r="F32" s="2" t="s">
        <v>22</v>
      </c>
      <c r="G32" s="2" t="s">
        <v>23</v>
      </c>
      <c r="H32" s="2" t="s">
        <v>25</v>
      </c>
      <c r="I32" s="3">
        <v>156</v>
      </c>
      <c r="J32" s="3">
        <v>107</v>
      </c>
      <c r="K32" s="3">
        <v>49</v>
      </c>
      <c r="L32" s="3">
        <v>0</v>
      </c>
      <c r="M32" s="3">
        <v>28</v>
      </c>
      <c r="N32" s="3">
        <v>15</v>
      </c>
      <c r="O32" s="3">
        <v>13</v>
      </c>
      <c r="P32" s="3">
        <v>0</v>
      </c>
      <c r="Q32" s="3">
        <v>6</v>
      </c>
      <c r="R32" s="3">
        <v>168</v>
      </c>
      <c r="S32" s="3">
        <v>0.93</v>
      </c>
    </row>
    <row r="33" spans="1:19" x14ac:dyDescent="0.25">
      <c r="A33" s="2" t="s">
        <v>60</v>
      </c>
      <c r="B33" s="3" t="s">
        <v>65</v>
      </c>
      <c r="C33" s="2" t="s">
        <v>66</v>
      </c>
      <c r="D33" s="3">
        <v>10130128</v>
      </c>
      <c r="E33" s="2" t="s">
        <v>73</v>
      </c>
      <c r="F33" s="2" t="s">
        <v>22</v>
      </c>
      <c r="G33" s="2" t="s">
        <v>23</v>
      </c>
      <c r="H33" s="2" t="s">
        <v>25</v>
      </c>
      <c r="I33" s="3">
        <v>183</v>
      </c>
      <c r="J33" s="3">
        <v>125</v>
      </c>
      <c r="K33" s="3">
        <v>58</v>
      </c>
      <c r="L33" s="3">
        <v>0</v>
      </c>
      <c r="M33" s="3">
        <v>21</v>
      </c>
      <c r="N33" s="3">
        <v>14</v>
      </c>
      <c r="O33" s="3">
        <v>7</v>
      </c>
      <c r="P33" s="3">
        <v>0</v>
      </c>
      <c r="Q33" s="3">
        <v>6</v>
      </c>
      <c r="R33" s="3">
        <v>126</v>
      </c>
      <c r="S33" s="3">
        <v>1.45</v>
      </c>
    </row>
    <row r="34" spans="1:19" hidden="1" x14ac:dyDescent="0.25">
      <c r="A34" s="2" t="s">
        <v>60</v>
      </c>
      <c r="B34" s="3" t="s">
        <v>65</v>
      </c>
      <c r="C34" s="2" t="s">
        <v>66</v>
      </c>
      <c r="D34" s="3">
        <v>44811692</v>
      </c>
      <c r="E34" s="2" t="s">
        <v>82</v>
      </c>
      <c r="F34" s="2" t="s">
        <v>61</v>
      </c>
      <c r="G34" s="2" t="s">
        <v>62</v>
      </c>
      <c r="H34" s="2" t="s">
        <v>25</v>
      </c>
      <c r="I34" s="3">
        <v>81</v>
      </c>
      <c r="J34" s="3">
        <v>71</v>
      </c>
      <c r="K34" s="3">
        <v>10</v>
      </c>
      <c r="L34" s="3">
        <v>0</v>
      </c>
      <c r="M34" s="3">
        <v>15</v>
      </c>
      <c r="N34" s="3">
        <v>13</v>
      </c>
      <c r="O34" s="3">
        <v>2</v>
      </c>
      <c r="P34" s="3">
        <v>0</v>
      </c>
      <c r="Q34" s="3">
        <v>6</v>
      </c>
      <c r="R34" s="3">
        <v>90</v>
      </c>
      <c r="S34" s="3">
        <v>0.9</v>
      </c>
    </row>
    <row r="35" spans="1:19" hidden="1" x14ac:dyDescent="0.25">
      <c r="A35" s="2" t="s">
        <v>60</v>
      </c>
      <c r="B35" s="3" t="s">
        <v>65</v>
      </c>
      <c r="C35" s="2" t="s">
        <v>66</v>
      </c>
      <c r="D35" s="3">
        <v>33430654</v>
      </c>
      <c r="E35" s="2" t="s">
        <v>81</v>
      </c>
      <c r="F35" s="2" t="s">
        <v>26</v>
      </c>
      <c r="G35" s="2" t="s">
        <v>27</v>
      </c>
      <c r="H35" s="2" t="s">
        <v>25</v>
      </c>
      <c r="I35" s="3">
        <v>134</v>
      </c>
      <c r="J35" s="3">
        <v>86</v>
      </c>
      <c r="K35" s="3">
        <v>48</v>
      </c>
      <c r="L35" s="3">
        <v>0</v>
      </c>
      <c r="M35" s="3">
        <v>22</v>
      </c>
      <c r="N35" s="3">
        <v>14</v>
      </c>
      <c r="O35" s="3">
        <v>8</v>
      </c>
      <c r="P35" s="3">
        <v>0</v>
      </c>
      <c r="Q35" s="3">
        <v>6</v>
      </c>
      <c r="R35" s="3">
        <v>132</v>
      </c>
      <c r="S35" s="3">
        <v>1.02</v>
      </c>
    </row>
    <row r="36" spans="1:19" hidden="1" x14ac:dyDescent="0.25">
      <c r="A36" s="2" t="s">
        <v>60</v>
      </c>
      <c r="B36" s="3" t="s">
        <v>65</v>
      </c>
      <c r="C36" s="2" t="s">
        <v>66</v>
      </c>
      <c r="D36" s="3" t="s">
        <v>222</v>
      </c>
      <c r="E36" s="2" t="s">
        <v>223</v>
      </c>
      <c r="F36" s="2" t="s">
        <v>36</v>
      </c>
      <c r="G36" s="2" t="s">
        <v>224</v>
      </c>
      <c r="H36" s="2" t="s">
        <v>25</v>
      </c>
      <c r="I36" s="3">
        <v>86</v>
      </c>
      <c r="J36" s="3">
        <v>64</v>
      </c>
      <c r="K36" s="3">
        <v>22</v>
      </c>
      <c r="L36" s="3">
        <v>0</v>
      </c>
      <c r="M36" s="3">
        <v>20</v>
      </c>
      <c r="N36" s="3">
        <v>14</v>
      </c>
      <c r="O36" s="3">
        <v>6</v>
      </c>
      <c r="P36" s="3">
        <v>0</v>
      </c>
      <c r="Q36" s="3">
        <v>6</v>
      </c>
      <c r="R36" s="3">
        <v>120</v>
      </c>
      <c r="S36" s="3">
        <v>0.72</v>
      </c>
    </row>
    <row r="37" spans="1:19" hidden="1" x14ac:dyDescent="0.25">
      <c r="A37" s="2" t="s">
        <v>60</v>
      </c>
      <c r="B37" s="3" t="s">
        <v>65</v>
      </c>
      <c r="C37" s="2" t="s">
        <v>66</v>
      </c>
      <c r="D37" s="3">
        <v>42703850</v>
      </c>
      <c r="E37" s="2" t="s">
        <v>79</v>
      </c>
      <c r="F37" s="2" t="s">
        <v>32</v>
      </c>
      <c r="G37" s="2" t="s">
        <v>32</v>
      </c>
      <c r="H37" s="2" t="s">
        <v>25</v>
      </c>
      <c r="I37" s="3">
        <v>117</v>
      </c>
      <c r="J37" s="3">
        <v>24</v>
      </c>
      <c r="K37" s="3">
        <v>93</v>
      </c>
      <c r="L37" s="3">
        <v>0</v>
      </c>
      <c r="M37" s="3">
        <v>21</v>
      </c>
      <c r="N37" s="3">
        <v>4</v>
      </c>
      <c r="O37" s="3">
        <v>17</v>
      </c>
      <c r="P37" s="3">
        <v>0</v>
      </c>
      <c r="Q37" s="3">
        <v>6</v>
      </c>
      <c r="R37" s="3">
        <v>126</v>
      </c>
      <c r="S37" s="3">
        <v>0.93</v>
      </c>
    </row>
    <row r="38" spans="1:19" hidden="1" x14ac:dyDescent="0.25">
      <c r="A38" s="2" t="s">
        <v>60</v>
      </c>
      <c r="B38" s="3" t="s">
        <v>65</v>
      </c>
      <c r="C38" s="2" t="s">
        <v>66</v>
      </c>
      <c r="D38" s="3">
        <v>25738336</v>
      </c>
      <c r="E38" s="2" t="s">
        <v>70</v>
      </c>
      <c r="F38" s="2" t="s">
        <v>32</v>
      </c>
      <c r="G38" s="2" t="s">
        <v>32</v>
      </c>
      <c r="H38" s="2" t="s">
        <v>25</v>
      </c>
      <c r="I38" s="3">
        <v>156</v>
      </c>
      <c r="J38" s="3">
        <v>116</v>
      </c>
      <c r="K38" s="3">
        <v>40</v>
      </c>
      <c r="L38" s="3">
        <v>0</v>
      </c>
      <c r="M38" s="3">
        <v>22</v>
      </c>
      <c r="N38" s="3">
        <v>16</v>
      </c>
      <c r="O38" s="3">
        <v>6</v>
      </c>
      <c r="P38" s="3">
        <v>0</v>
      </c>
      <c r="Q38" s="3">
        <v>6</v>
      </c>
      <c r="R38" s="3">
        <v>132</v>
      </c>
      <c r="S38" s="3">
        <v>1.18</v>
      </c>
    </row>
    <row r="39" spans="1:19" hidden="1" x14ac:dyDescent="0.25">
      <c r="A39" s="2" t="s">
        <v>60</v>
      </c>
      <c r="B39" s="3" t="s">
        <v>65</v>
      </c>
      <c r="C39" s="2" t="s">
        <v>66</v>
      </c>
      <c r="D39" s="3">
        <v>48081311</v>
      </c>
      <c r="E39" s="2" t="s">
        <v>76</v>
      </c>
      <c r="F39" s="2" t="s">
        <v>32</v>
      </c>
      <c r="G39" s="2" t="s">
        <v>32</v>
      </c>
      <c r="H39" s="2" t="s">
        <v>25</v>
      </c>
      <c r="I39" s="3">
        <v>31</v>
      </c>
      <c r="J39" s="3">
        <v>31</v>
      </c>
      <c r="K39" s="3">
        <v>0</v>
      </c>
      <c r="L39" s="3">
        <v>0</v>
      </c>
      <c r="M39" s="3">
        <v>14</v>
      </c>
      <c r="N39" s="3">
        <v>14</v>
      </c>
      <c r="O39" s="3">
        <v>0</v>
      </c>
      <c r="P39" s="3">
        <v>0</v>
      </c>
      <c r="Q39" s="3">
        <v>6</v>
      </c>
      <c r="R39" s="3">
        <v>84</v>
      </c>
      <c r="S39" s="3">
        <v>0.37</v>
      </c>
    </row>
    <row r="40" spans="1:19" hidden="1" x14ac:dyDescent="0.25">
      <c r="A40" s="2" t="s">
        <v>60</v>
      </c>
      <c r="B40" s="3" t="s">
        <v>65</v>
      </c>
      <c r="C40" s="2" t="s">
        <v>66</v>
      </c>
      <c r="D40" s="3">
        <v>25827903</v>
      </c>
      <c r="E40" s="2" t="s">
        <v>218</v>
      </c>
      <c r="F40" s="2" t="s">
        <v>32</v>
      </c>
      <c r="G40" s="2" t="s">
        <v>32</v>
      </c>
      <c r="H40" s="2" t="s">
        <v>40</v>
      </c>
      <c r="I40" s="3">
        <v>52</v>
      </c>
      <c r="J40" s="3">
        <v>36</v>
      </c>
      <c r="K40" s="3">
        <v>16</v>
      </c>
      <c r="L40" s="3">
        <v>0</v>
      </c>
      <c r="M40" s="3">
        <v>14</v>
      </c>
      <c r="N40" s="3">
        <v>9</v>
      </c>
      <c r="O40" s="3">
        <v>5</v>
      </c>
      <c r="P40" s="3">
        <v>0</v>
      </c>
      <c r="Q40" s="3">
        <v>6</v>
      </c>
      <c r="R40" s="3">
        <v>84</v>
      </c>
      <c r="S40" s="3">
        <v>0.62</v>
      </c>
    </row>
    <row r="41" spans="1:19" hidden="1" x14ac:dyDescent="0.25">
      <c r="A41" s="2" t="s">
        <v>60</v>
      </c>
      <c r="B41" s="3" t="s">
        <v>65</v>
      </c>
      <c r="C41" s="2" t="s">
        <v>66</v>
      </c>
      <c r="D41" s="3">
        <v>25753587</v>
      </c>
      <c r="E41" s="2" t="s">
        <v>74</v>
      </c>
      <c r="F41" s="2" t="s">
        <v>32</v>
      </c>
      <c r="G41" s="2" t="s">
        <v>32</v>
      </c>
      <c r="H41" s="2" t="s">
        <v>40</v>
      </c>
      <c r="I41" s="3">
        <v>24</v>
      </c>
      <c r="J41" s="3">
        <v>24</v>
      </c>
      <c r="K41" s="3">
        <v>0</v>
      </c>
      <c r="L41" s="3">
        <v>0</v>
      </c>
      <c r="M41" s="3">
        <v>5</v>
      </c>
      <c r="N41" s="3">
        <v>5</v>
      </c>
      <c r="O41" s="3">
        <v>0</v>
      </c>
      <c r="P41" s="3">
        <v>0</v>
      </c>
      <c r="Q41" s="3">
        <v>6</v>
      </c>
      <c r="R41" s="3">
        <v>30</v>
      </c>
      <c r="S41" s="3">
        <v>0.8</v>
      </c>
    </row>
    <row r="42" spans="1:19" hidden="1" x14ac:dyDescent="0.25">
      <c r="A42" s="2" t="s">
        <v>60</v>
      </c>
      <c r="B42" s="3" t="s">
        <v>65</v>
      </c>
      <c r="C42" s="2" t="s">
        <v>66</v>
      </c>
      <c r="D42" s="3">
        <v>72979781</v>
      </c>
      <c r="E42" s="2" t="s">
        <v>236</v>
      </c>
      <c r="F42" s="2" t="s">
        <v>32</v>
      </c>
      <c r="G42" s="2" t="s">
        <v>32</v>
      </c>
      <c r="H42" s="2" t="s">
        <v>40</v>
      </c>
      <c r="I42" s="3">
        <v>14</v>
      </c>
      <c r="J42" s="3">
        <v>9</v>
      </c>
      <c r="K42" s="3">
        <v>5</v>
      </c>
      <c r="L42" s="3">
        <v>0</v>
      </c>
      <c r="M42" s="3">
        <v>9</v>
      </c>
      <c r="N42" s="3">
        <v>6</v>
      </c>
      <c r="O42" s="3">
        <v>3</v>
      </c>
      <c r="P42" s="3">
        <v>0</v>
      </c>
      <c r="Q42" s="3">
        <v>6</v>
      </c>
      <c r="R42" s="3">
        <v>54</v>
      </c>
      <c r="S42" s="3">
        <v>0.26</v>
      </c>
    </row>
    <row r="43" spans="1:19" hidden="1" x14ac:dyDescent="0.25">
      <c r="A43" s="2" t="s">
        <v>60</v>
      </c>
      <c r="B43" s="3" t="s">
        <v>65</v>
      </c>
      <c r="C43" s="2" t="s">
        <v>66</v>
      </c>
      <c r="D43" s="3">
        <v>44076641</v>
      </c>
      <c r="E43" s="2" t="s">
        <v>78</v>
      </c>
      <c r="F43" s="2" t="s">
        <v>32</v>
      </c>
      <c r="G43" s="2" t="s">
        <v>32</v>
      </c>
      <c r="H43" s="2" t="s">
        <v>25</v>
      </c>
      <c r="I43" s="3">
        <v>150</v>
      </c>
      <c r="J43" s="3">
        <v>101</v>
      </c>
      <c r="K43" s="3">
        <v>49</v>
      </c>
      <c r="L43" s="3">
        <v>0</v>
      </c>
      <c r="M43" s="3">
        <v>22</v>
      </c>
      <c r="N43" s="3">
        <v>15</v>
      </c>
      <c r="O43" s="3">
        <v>7</v>
      </c>
      <c r="P43" s="3">
        <v>0</v>
      </c>
      <c r="Q43" s="3">
        <v>6</v>
      </c>
      <c r="R43" s="3">
        <v>132</v>
      </c>
      <c r="S43" s="3">
        <v>1.1399999999999999</v>
      </c>
    </row>
    <row r="44" spans="1:19" hidden="1" x14ac:dyDescent="0.25">
      <c r="A44" s="2" t="s">
        <v>60</v>
      </c>
      <c r="B44" s="3" t="s">
        <v>65</v>
      </c>
      <c r="C44" s="2" t="s">
        <v>66</v>
      </c>
      <c r="D44" s="3" t="s">
        <v>197</v>
      </c>
      <c r="E44" s="2" t="s">
        <v>198</v>
      </c>
      <c r="F44" s="2" t="s">
        <v>32</v>
      </c>
      <c r="G44" s="2" t="s">
        <v>32</v>
      </c>
      <c r="H44" s="2" t="s">
        <v>25</v>
      </c>
      <c r="I44" s="3">
        <v>132</v>
      </c>
      <c r="J44" s="3">
        <v>77</v>
      </c>
      <c r="K44" s="3">
        <v>55</v>
      </c>
      <c r="L44" s="3">
        <v>0</v>
      </c>
      <c r="M44" s="3">
        <v>21</v>
      </c>
      <c r="N44" s="3">
        <v>13</v>
      </c>
      <c r="O44" s="3">
        <v>8</v>
      </c>
      <c r="P44" s="3">
        <v>0</v>
      </c>
      <c r="Q44" s="3">
        <v>6</v>
      </c>
      <c r="R44" s="3">
        <v>126</v>
      </c>
      <c r="S44" s="3">
        <v>1.05</v>
      </c>
    </row>
    <row r="45" spans="1:19" hidden="1" x14ac:dyDescent="0.25">
      <c r="A45" s="2" t="s">
        <v>60</v>
      </c>
      <c r="B45" s="3" t="s">
        <v>65</v>
      </c>
      <c r="C45" s="2" t="s">
        <v>66</v>
      </c>
      <c r="D45" s="3">
        <v>73382044</v>
      </c>
      <c r="E45" s="2" t="s">
        <v>219</v>
      </c>
      <c r="F45" s="2" t="s">
        <v>29</v>
      </c>
      <c r="G45" s="2" t="s">
        <v>30</v>
      </c>
      <c r="H45" s="2" t="s">
        <v>40</v>
      </c>
      <c r="I45" s="3">
        <v>45</v>
      </c>
      <c r="J45" s="3">
        <v>45</v>
      </c>
      <c r="K45" s="3">
        <v>0</v>
      </c>
      <c r="L45" s="3">
        <v>0</v>
      </c>
      <c r="M45" s="3">
        <v>12</v>
      </c>
      <c r="N45" s="3">
        <v>12</v>
      </c>
      <c r="O45" s="3">
        <v>0</v>
      </c>
      <c r="P45" s="3">
        <v>0</v>
      </c>
      <c r="Q45" s="3">
        <v>6</v>
      </c>
      <c r="R45" s="3">
        <v>72</v>
      </c>
      <c r="S45" s="3">
        <v>0.63</v>
      </c>
    </row>
    <row r="46" spans="1:19" hidden="1" x14ac:dyDescent="0.25">
      <c r="A46" s="2" t="s">
        <v>60</v>
      </c>
      <c r="B46" s="3" t="s">
        <v>65</v>
      </c>
      <c r="C46" s="2" t="s">
        <v>66</v>
      </c>
      <c r="D46" s="3">
        <v>43837836</v>
      </c>
      <c r="E46" s="2" t="s">
        <v>80</v>
      </c>
      <c r="F46" s="2" t="s">
        <v>29</v>
      </c>
      <c r="G46" s="2" t="s">
        <v>30</v>
      </c>
      <c r="H46" s="2" t="s">
        <v>25</v>
      </c>
      <c r="I46" s="3">
        <v>70</v>
      </c>
      <c r="J46" s="3">
        <v>44</v>
      </c>
      <c r="K46" s="3">
        <v>26</v>
      </c>
      <c r="L46" s="3">
        <v>0</v>
      </c>
      <c r="M46" s="3">
        <v>17</v>
      </c>
      <c r="N46" s="3">
        <v>10</v>
      </c>
      <c r="O46" s="3">
        <v>7</v>
      </c>
      <c r="P46" s="3">
        <v>0</v>
      </c>
      <c r="Q46" s="3">
        <v>6</v>
      </c>
      <c r="R46" s="3">
        <v>102</v>
      </c>
      <c r="S46" s="3">
        <v>0.69</v>
      </c>
    </row>
    <row r="47" spans="1:19" x14ac:dyDescent="0.25">
      <c r="A47" s="2" t="s">
        <v>60</v>
      </c>
      <c r="B47" s="3" t="s">
        <v>83</v>
      </c>
      <c r="C47" s="2" t="s">
        <v>84</v>
      </c>
      <c r="D47" s="3" t="s">
        <v>90</v>
      </c>
      <c r="E47" s="2" t="s">
        <v>91</v>
      </c>
      <c r="F47" s="2" t="s">
        <v>22</v>
      </c>
      <c r="G47" s="2" t="s">
        <v>23</v>
      </c>
      <c r="H47" s="2" t="s">
        <v>25</v>
      </c>
      <c r="I47" s="3">
        <v>122</v>
      </c>
      <c r="J47" s="3">
        <v>82</v>
      </c>
      <c r="K47" s="3">
        <v>40</v>
      </c>
      <c r="L47" s="3">
        <v>0</v>
      </c>
      <c r="M47" s="3">
        <v>19</v>
      </c>
      <c r="N47" s="3">
        <v>12</v>
      </c>
      <c r="O47" s="3">
        <v>7</v>
      </c>
      <c r="P47" s="3">
        <v>0</v>
      </c>
      <c r="Q47" s="3">
        <v>6</v>
      </c>
      <c r="R47" s="3">
        <v>114</v>
      </c>
      <c r="S47" s="3">
        <v>1.07</v>
      </c>
    </row>
    <row r="48" spans="1:19" x14ac:dyDescent="0.25">
      <c r="A48" s="2" t="s">
        <v>60</v>
      </c>
      <c r="B48" s="3" t="s">
        <v>83</v>
      </c>
      <c r="C48" s="2" t="s">
        <v>84</v>
      </c>
      <c r="D48" s="3">
        <v>45631540</v>
      </c>
      <c r="E48" s="2" t="s">
        <v>89</v>
      </c>
      <c r="F48" s="2" t="s">
        <v>22</v>
      </c>
      <c r="G48" s="2" t="s">
        <v>35</v>
      </c>
      <c r="H48" s="2" t="s">
        <v>25</v>
      </c>
      <c r="I48" s="3">
        <v>158</v>
      </c>
      <c r="J48" s="3">
        <v>96</v>
      </c>
      <c r="K48" s="3">
        <v>62</v>
      </c>
      <c r="L48" s="3">
        <v>0</v>
      </c>
      <c r="M48" s="3">
        <v>23</v>
      </c>
      <c r="N48" s="3">
        <v>13</v>
      </c>
      <c r="O48" s="3">
        <v>10</v>
      </c>
      <c r="P48" s="3">
        <v>0</v>
      </c>
      <c r="Q48" s="3">
        <v>6</v>
      </c>
      <c r="R48" s="3">
        <v>138</v>
      </c>
      <c r="S48" s="3">
        <v>1.1399999999999999</v>
      </c>
    </row>
    <row r="49" spans="1:19" x14ac:dyDescent="0.25">
      <c r="A49" s="2" t="s">
        <v>60</v>
      </c>
      <c r="B49" s="3" t="s">
        <v>83</v>
      </c>
      <c r="C49" s="2" t="s">
        <v>84</v>
      </c>
      <c r="D49" s="3">
        <v>43924652</v>
      </c>
      <c r="E49" s="2" t="s">
        <v>104</v>
      </c>
      <c r="F49" s="2" t="s">
        <v>22</v>
      </c>
      <c r="G49" s="2" t="s">
        <v>28</v>
      </c>
      <c r="H49" s="2" t="s">
        <v>25</v>
      </c>
      <c r="I49" s="3">
        <v>140</v>
      </c>
      <c r="J49" s="3">
        <v>80</v>
      </c>
      <c r="K49" s="3">
        <v>60</v>
      </c>
      <c r="L49" s="3">
        <v>0</v>
      </c>
      <c r="M49" s="3">
        <v>22</v>
      </c>
      <c r="N49" s="3">
        <v>13</v>
      </c>
      <c r="O49" s="3">
        <v>9</v>
      </c>
      <c r="P49" s="3">
        <v>0</v>
      </c>
      <c r="Q49" s="3">
        <v>6</v>
      </c>
      <c r="R49" s="3">
        <v>132</v>
      </c>
      <c r="S49" s="3">
        <v>1.06</v>
      </c>
    </row>
    <row r="50" spans="1:19" hidden="1" x14ac:dyDescent="0.25">
      <c r="A50" s="2" t="s">
        <v>60</v>
      </c>
      <c r="B50" s="3" t="s">
        <v>83</v>
      </c>
      <c r="C50" s="2" t="s">
        <v>84</v>
      </c>
      <c r="D50" s="3">
        <v>25826607</v>
      </c>
      <c r="E50" s="2" t="s">
        <v>210</v>
      </c>
      <c r="F50" s="2" t="s">
        <v>61</v>
      </c>
      <c r="G50" s="2" t="s">
        <v>62</v>
      </c>
      <c r="H50" s="2" t="s">
        <v>24</v>
      </c>
      <c r="I50" s="3">
        <v>14</v>
      </c>
      <c r="J50" s="3">
        <v>14</v>
      </c>
      <c r="K50" s="3">
        <v>0</v>
      </c>
      <c r="L50" s="3">
        <v>0</v>
      </c>
      <c r="M50" s="3">
        <v>6</v>
      </c>
      <c r="N50" s="3">
        <v>6</v>
      </c>
      <c r="O50" s="3">
        <v>0</v>
      </c>
      <c r="P50" s="3">
        <v>0</v>
      </c>
      <c r="Q50" s="3">
        <v>6</v>
      </c>
      <c r="R50" s="3">
        <v>36</v>
      </c>
      <c r="S50" s="3">
        <v>0.39</v>
      </c>
    </row>
    <row r="51" spans="1:19" hidden="1" x14ac:dyDescent="0.25">
      <c r="A51" s="2" t="s">
        <v>60</v>
      </c>
      <c r="B51" s="3" t="s">
        <v>83</v>
      </c>
      <c r="C51" s="2" t="s">
        <v>84</v>
      </c>
      <c r="D51" s="3">
        <v>40470338</v>
      </c>
      <c r="E51" s="2" t="s">
        <v>69</v>
      </c>
      <c r="F51" s="2" t="s">
        <v>26</v>
      </c>
      <c r="G51" s="2" t="s">
        <v>27</v>
      </c>
      <c r="H51" s="2" t="s">
        <v>25</v>
      </c>
      <c r="I51" s="3">
        <v>38</v>
      </c>
      <c r="J51" s="3">
        <v>31</v>
      </c>
      <c r="K51" s="3">
        <v>7</v>
      </c>
      <c r="L51" s="3">
        <v>0</v>
      </c>
      <c r="M51" s="3">
        <v>9</v>
      </c>
      <c r="N51" s="3">
        <v>7</v>
      </c>
      <c r="O51" s="3">
        <v>2</v>
      </c>
      <c r="P51" s="3">
        <v>0</v>
      </c>
      <c r="Q51" s="3">
        <v>6</v>
      </c>
      <c r="R51" s="3">
        <v>54</v>
      </c>
      <c r="S51" s="3">
        <v>0.7</v>
      </c>
    </row>
    <row r="52" spans="1:19" hidden="1" x14ac:dyDescent="0.25">
      <c r="A52" s="2" t="s">
        <v>60</v>
      </c>
      <c r="B52" s="3" t="s">
        <v>83</v>
      </c>
      <c r="C52" s="2" t="s">
        <v>84</v>
      </c>
      <c r="D52" s="3">
        <v>42996690</v>
      </c>
      <c r="E52" s="2" t="s">
        <v>87</v>
      </c>
      <c r="F52" s="2" t="s">
        <v>26</v>
      </c>
      <c r="G52" s="2" t="s">
        <v>27</v>
      </c>
      <c r="H52" s="2" t="s">
        <v>25</v>
      </c>
      <c r="I52" s="3">
        <v>91</v>
      </c>
      <c r="J52" s="3">
        <v>50</v>
      </c>
      <c r="K52" s="3">
        <v>41</v>
      </c>
      <c r="L52" s="3">
        <v>0</v>
      </c>
      <c r="M52" s="3">
        <v>16</v>
      </c>
      <c r="N52" s="3">
        <v>9</v>
      </c>
      <c r="O52" s="3">
        <v>7</v>
      </c>
      <c r="P52" s="3">
        <v>0</v>
      </c>
      <c r="Q52" s="3">
        <v>6</v>
      </c>
      <c r="R52" s="3">
        <v>96</v>
      </c>
      <c r="S52" s="3">
        <v>0.95</v>
      </c>
    </row>
    <row r="53" spans="1:19" hidden="1" x14ac:dyDescent="0.25">
      <c r="A53" s="2" t="s">
        <v>60</v>
      </c>
      <c r="B53" s="3" t="s">
        <v>83</v>
      </c>
      <c r="C53" s="2" t="s">
        <v>84</v>
      </c>
      <c r="D53" s="3">
        <v>42412963</v>
      </c>
      <c r="E53" s="2" t="s">
        <v>93</v>
      </c>
      <c r="F53" s="2" t="s">
        <v>26</v>
      </c>
      <c r="G53" s="2" t="s">
        <v>27</v>
      </c>
      <c r="H53" s="2" t="s">
        <v>25</v>
      </c>
      <c r="I53" s="3">
        <v>96</v>
      </c>
      <c r="J53" s="3">
        <v>48</v>
      </c>
      <c r="K53" s="3">
        <v>48</v>
      </c>
      <c r="L53" s="3">
        <v>0</v>
      </c>
      <c r="M53" s="3">
        <v>18</v>
      </c>
      <c r="N53" s="3">
        <v>8</v>
      </c>
      <c r="O53" s="3">
        <v>10</v>
      </c>
      <c r="P53" s="3">
        <v>0</v>
      </c>
      <c r="Q53" s="3">
        <v>6</v>
      </c>
      <c r="R53" s="3">
        <v>108</v>
      </c>
      <c r="S53" s="3">
        <v>0.89</v>
      </c>
    </row>
    <row r="54" spans="1:19" hidden="1" x14ac:dyDescent="0.25">
      <c r="A54" s="2" t="s">
        <v>60</v>
      </c>
      <c r="B54" s="3" t="s">
        <v>83</v>
      </c>
      <c r="C54" s="2" t="s">
        <v>84</v>
      </c>
      <c r="D54" s="3">
        <v>42137326</v>
      </c>
      <c r="E54" s="2" t="s">
        <v>94</v>
      </c>
      <c r="F54" s="2" t="s">
        <v>26</v>
      </c>
      <c r="G54" s="2" t="s">
        <v>27</v>
      </c>
      <c r="H54" s="2" t="s">
        <v>25</v>
      </c>
      <c r="I54" s="3">
        <v>105</v>
      </c>
      <c r="J54" s="3">
        <v>72</v>
      </c>
      <c r="K54" s="3">
        <v>33</v>
      </c>
      <c r="L54" s="3">
        <v>0</v>
      </c>
      <c r="M54" s="3">
        <v>20</v>
      </c>
      <c r="N54" s="3">
        <v>11</v>
      </c>
      <c r="O54" s="3">
        <v>9</v>
      </c>
      <c r="P54" s="3">
        <v>0</v>
      </c>
      <c r="Q54" s="3">
        <v>6</v>
      </c>
      <c r="R54" s="3">
        <v>120</v>
      </c>
      <c r="S54" s="3">
        <v>0.88</v>
      </c>
    </row>
    <row r="55" spans="1:19" hidden="1" x14ac:dyDescent="0.25">
      <c r="A55" s="2" t="s">
        <v>60</v>
      </c>
      <c r="B55" s="3" t="s">
        <v>83</v>
      </c>
      <c r="C55" s="2" t="s">
        <v>84</v>
      </c>
      <c r="D55" s="3">
        <v>40254262</v>
      </c>
      <c r="E55" s="2" t="s">
        <v>149</v>
      </c>
      <c r="F55" s="2" t="s">
        <v>36</v>
      </c>
      <c r="G55" s="2" t="s">
        <v>37</v>
      </c>
      <c r="H55" s="2" t="s">
        <v>25</v>
      </c>
      <c r="I55" s="3">
        <v>117</v>
      </c>
      <c r="J55" s="3">
        <v>89</v>
      </c>
      <c r="K55" s="3">
        <v>28</v>
      </c>
      <c r="L55" s="3">
        <v>0</v>
      </c>
      <c r="M55" s="3">
        <v>20</v>
      </c>
      <c r="N55" s="3">
        <v>14</v>
      </c>
      <c r="O55" s="3">
        <v>6</v>
      </c>
      <c r="P55" s="3">
        <v>0</v>
      </c>
      <c r="Q55" s="3">
        <v>6</v>
      </c>
      <c r="R55" s="3">
        <v>120</v>
      </c>
      <c r="S55" s="3">
        <v>0.98</v>
      </c>
    </row>
    <row r="56" spans="1:19" hidden="1" x14ac:dyDescent="0.25">
      <c r="A56" s="2" t="s">
        <v>60</v>
      </c>
      <c r="B56" s="3" t="s">
        <v>83</v>
      </c>
      <c r="C56" s="2" t="s">
        <v>84</v>
      </c>
      <c r="D56" s="3">
        <v>70065674</v>
      </c>
      <c r="E56" s="2" t="s">
        <v>103</v>
      </c>
      <c r="F56" s="2" t="s">
        <v>32</v>
      </c>
      <c r="G56" s="2" t="s">
        <v>32</v>
      </c>
      <c r="H56" s="2" t="s">
        <v>25</v>
      </c>
      <c r="I56" s="3">
        <v>7</v>
      </c>
      <c r="J56" s="3">
        <v>6</v>
      </c>
      <c r="K56" s="3">
        <v>1</v>
      </c>
      <c r="L56" s="3">
        <v>0</v>
      </c>
      <c r="M56" s="3">
        <v>6</v>
      </c>
      <c r="N56" s="3">
        <v>5</v>
      </c>
      <c r="O56" s="3">
        <v>1</v>
      </c>
      <c r="P56" s="3">
        <v>0</v>
      </c>
      <c r="Q56" s="3">
        <v>6</v>
      </c>
      <c r="R56" s="3">
        <v>36</v>
      </c>
      <c r="S56" s="3">
        <v>0.19</v>
      </c>
    </row>
    <row r="57" spans="1:19" hidden="1" x14ac:dyDescent="0.25">
      <c r="A57" s="2" t="s">
        <v>60</v>
      </c>
      <c r="B57" s="3" t="s">
        <v>83</v>
      </c>
      <c r="C57" s="2" t="s">
        <v>84</v>
      </c>
      <c r="D57" s="3">
        <v>45196849</v>
      </c>
      <c r="E57" s="2" t="s">
        <v>102</v>
      </c>
      <c r="F57" s="2" t="s">
        <v>32</v>
      </c>
      <c r="G57" s="2" t="s">
        <v>32</v>
      </c>
      <c r="H57" s="2" t="s">
        <v>25</v>
      </c>
      <c r="I57" s="3">
        <v>99</v>
      </c>
      <c r="J57" s="3">
        <v>42</v>
      </c>
      <c r="K57" s="3">
        <v>57</v>
      </c>
      <c r="L57" s="3">
        <v>0</v>
      </c>
      <c r="M57" s="3">
        <v>21</v>
      </c>
      <c r="N57" s="3">
        <v>10</v>
      </c>
      <c r="O57" s="3">
        <v>11</v>
      </c>
      <c r="P57" s="3">
        <v>0</v>
      </c>
      <c r="Q57" s="3">
        <v>6</v>
      </c>
      <c r="R57" s="3">
        <v>126</v>
      </c>
      <c r="S57" s="3">
        <v>0.79</v>
      </c>
    </row>
    <row r="58" spans="1:19" hidden="1" x14ac:dyDescent="0.25">
      <c r="A58" s="2" t="s">
        <v>60</v>
      </c>
      <c r="B58" s="3" t="s">
        <v>83</v>
      </c>
      <c r="C58" s="2" t="s">
        <v>84</v>
      </c>
      <c r="D58" s="3">
        <v>72873384</v>
      </c>
      <c r="E58" s="2" t="s">
        <v>88</v>
      </c>
      <c r="F58" s="2" t="s">
        <v>32</v>
      </c>
      <c r="G58" s="2" t="s">
        <v>32</v>
      </c>
      <c r="H58" s="2" t="s">
        <v>25</v>
      </c>
      <c r="I58" s="3">
        <v>137</v>
      </c>
      <c r="J58" s="3">
        <v>56</v>
      </c>
      <c r="K58" s="3">
        <v>81</v>
      </c>
      <c r="L58" s="3">
        <v>0</v>
      </c>
      <c r="M58" s="3">
        <v>22</v>
      </c>
      <c r="N58" s="3">
        <v>9</v>
      </c>
      <c r="O58" s="3">
        <v>13</v>
      </c>
      <c r="P58" s="3">
        <v>0</v>
      </c>
      <c r="Q58" s="3">
        <v>6</v>
      </c>
      <c r="R58" s="3">
        <v>132</v>
      </c>
      <c r="S58" s="3">
        <v>1.04</v>
      </c>
    </row>
    <row r="59" spans="1:19" hidden="1" x14ac:dyDescent="0.25">
      <c r="A59" s="2" t="s">
        <v>60</v>
      </c>
      <c r="B59" s="3" t="s">
        <v>83</v>
      </c>
      <c r="C59" s="2" t="s">
        <v>84</v>
      </c>
      <c r="D59" s="3">
        <v>41359096</v>
      </c>
      <c r="E59" s="2" t="s">
        <v>101</v>
      </c>
      <c r="F59" s="2" t="s">
        <v>32</v>
      </c>
      <c r="G59" s="2" t="s">
        <v>32</v>
      </c>
      <c r="H59" s="2" t="s">
        <v>25</v>
      </c>
      <c r="I59" s="3">
        <v>91</v>
      </c>
      <c r="J59" s="3">
        <v>70</v>
      </c>
      <c r="K59" s="3">
        <v>21</v>
      </c>
      <c r="L59" s="3">
        <v>0</v>
      </c>
      <c r="M59" s="3">
        <v>19</v>
      </c>
      <c r="N59" s="3">
        <v>15</v>
      </c>
      <c r="O59" s="3">
        <v>4</v>
      </c>
      <c r="P59" s="3">
        <v>0</v>
      </c>
      <c r="Q59" s="3">
        <v>6</v>
      </c>
      <c r="R59" s="3">
        <v>114</v>
      </c>
      <c r="S59" s="3">
        <v>0.8</v>
      </c>
    </row>
    <row r="60" spans="1:19" hidden="1" x14ac:dyDescent="0.25">
      <c r="A60" s="2" t="s">
        <v>60</v>
      </c>
      <c r="B60" s="3" t="s">
        <v>83</v>
      </c>
      <c r="C60" s="2" t="s">
        <v>84</v>
      </c>
      <c r="D60" s="3">
        <v>41571735</v>
      </c>
      <c r="E60" s="2" t="s">
        <v>85</v>
      </c>
      <c r="F60" s="2" t="s">
        <v>32</v>
      </c>
      <c r="G60" s="2" t="s">
        <v>32</v>
      </c>
      <c r="H60" s="2" t="s">
        <v>25</v>
      </c>
      <c r="I60" s="3">
        <v>160</v>
      </c>
      <c r="J60" s="3">
        <v>124</v>
      </c>
      <c r="K60" s="3">
        <v>36</v>
      </c>
      <c r="L60" s="3">
        <v>0</v>
      </c>
      <c r="M60" s="3">
        <v>20</v>
      </c>
      <c r="N60" s="3">
        <v>13</v>
      </c>
      <c r="O60" s="3">
        <v>7</v>
      </c>
      <c r="P60" s="3">
        <v>0</v>
      </c>
      <c r="Q60" s="3">
        <v>6</v>
      </c>
      <c r="R60" s="3">
        <v>120</v>
      </c>
      <c r="S60" s="3">
        <v>1.33</v>
      </c>
    </row>
    <row r="61" spans="1:19" hidden="1" x14ac:dyDescent="0.25">
      <c r="A61" s="2" t="s">
        <v>60</v>
      </c>
      <c r="B61" s="3" t="s">
        <v>83</v>
      </c>
      <c r="C61" s="2" t="s">
        <v>84</v>
      </c>
      <c r="D61" s="3" t="s">
        <v>95</v>
      </c>
      <c r="E61" s="2" t="s">
        <v>96</v>
      </c>
      <c r="F61" s="2" t="s">
        <v>32</v>
      </c>
      <c r="G61" s="2" t="s">
        <v>32</v>
      </c>
      <c r="H61" s="2" t="s">
        <v>25</v>
      </c>
      <c r="I61" s="3">
        <v>114</v>
      </c>
      <c r="J61" s="3">
        <v>102</v>
      </c>
      <c r="K61" s="3">
        <v>12</v>
      </c>
      <c r="L61" s="3">
        <v>0</v>
      </c>
      <c r="M61" s="3">
        <v>17</v>
      </c>
      <c r="N61" s="3">
        <v>15</v>
      </c>
      <c r="O61" s="3">
        <v>2</v>
      </c>
      <c r="P61" s="3">
        <v>0</v>
      </c>
      <c r="Q61" s="3">
        <v>6</v>
      </c>
      <c r="R61" s="3">
        <v>102</v>
      </c>
      <c r="S61" s="3">
        <v>1.1200000000000001</v>
      </c>
    </row>
    <row r="62" spans="1:19" hidden="1" x14ac:dyDescent="0.25">
      <c r="A62" s="2" t="s">
        <v>60</v>
      </c>
      <c r="B62" s="3" t="s">
        <v>83</v>
      </c>
      <c r="C62" s="2" t="s">
        <v>84</v>
      </c>
      <c r="D62" s="3">
        <v>73327688</v>
      </c>
      <c r="E62" s="2" t="s">
        <v>99</v>
      </c>
      <c r="F62" s="2" t="s">
        <v>32</v>
      </c>
      <c r="G62" s="2" t="s">
        <v>32</v>
      </c>
      <c r="H62" s="2" t="s">
        <v>25</v>
      </c>
      <c r="I62" s="3">
        <v>157</v>
      </c>
      <c r="J62" s="3">
        <v>81</v>
      </c>
      <c r="K62" s="3">
        <v>76</v>
      </c>
      <c r="L62" s="3">
        <v>0</v>
      </c>
      <c r="M62" s="3">
        <v>23</v>
      </c>
      <c r="N62" s="3">
        <v>11</v>
      </c>
      <c r="O62" s="3">
        <v>12</v>
      </c>
      <c r="P62" s="3">
        <v>0</v>
      </c>
      <c r="Q62" s="3">
        <v>6</v>
      </c>
      <c r="R62" s="3">
        <v>138</v>
      </c>
      <c r="S62" s="3">
        <v>1.1399999999999999</v>
      </c>
    </row>
    <row r="63" spans="1:19" hidden="1" x14ac:dyDescent="0.25">
      <c r="A63" s="2" t="s">
        <v>60</v>
      </c>
      <c r="B63" s="3" t="s">
        <v>83</v>
      </c>
      <c r="C63" s="2" t="s">
        <v>84</v>
      </c>
      <c r="D63" s="3">
        <v>46336215</v>
      </c>
      <c r="E63" s="2" t="s">
        <v>52</v>
      </c>
      <c r="F63" s="2" t="s">
        <v>32</v>
      </c>
      <c r="G63" s="2" t="s">
        <v>32</v>
      </c>
      <c r="H63" s="2" t="s">
        <v>25</v>
      </c>
      <c r="I63" s="3">
        <v>47</v>
      </c>
      <c r="J63" s="3">
        <v>19</v>
      </c>
      <c r="K63" s="3">
        <v>28</v>
      </c>
      <c r="L63" s="3">
        <v>0</v>
      </c>
      <c r="M63" s="3">
        <v>10</v>
      </c>
      <c r="N63" s="3">
        <v>3</v>
      </c>
      <c r="O63" s="3">
        <v>7</v>
      </c>
      <c r="P63" s="3">
        <v>0</v>
      </c>
      <c r="Q63" s="3">
        <v>6</v>
      </c>
      <c r="R63" s="3">
        <v>60</v>
      </c>
      <c r="S63" s="3">
        <v>0.78</v>
      </c>
    </row>
    <row r="64" spans="1:19" hidden="1" x14ac:dyDescent="0.25">
      <c r="A64" s="2" t="s">
        <v>60</v>
      </c>
      <c r="B64" s="3" t="s">
        <v>83</v>
      </c>
      <c r="C64" s="2" t="s">
        <v>84</v>
      </c>
      <c r="D64" s="3">
        <v>42324298</v>
      </c>
      <c r="E64" s="2" t="s">
        <v>92</v>
      </c>
      <c r="F64" s="2" t="s">
        <v>29</v>
      </c>
      <c r="G64" s="2" t="s">
        <v>30</v>
      </c>
      <c r="H64" s="2" t="s">
        <v>25</v>
      </c>
      <c r="I64" s="3">
        <v>131</v>
      </c>
      <c r="J64" s="3">
        <v>69</v>
      </c>
      <c r="K64" s="3">
        <v>62</v>
      </c>
      <c r="L64" s="3">
        <v>0</v>
      </c>
      <c r="M64" s="3">
        <v>23</v>
      </c>
      <c r="N64" s="3">
        <v>11</v>
      </c>
      <c r="O64" s="3">
        <v>12</v>
      </c>
      <c r="P64" s="3">
        <v>0</v>
      </c>
      <c r="Q64" s="3">
        <v>6</v>
      </c>
      <c r="R64" s="3">
        <v>138</v>
      </c>
      <c r="S64" s="3">
        <v>0.95</v>
      </c>
    </row>
    <row r="65" spans="1:19" hidden="1" x14ac:dyDescent="0.25">
      <c r="A65" s="2" t="s">
        <v>60</v>
      </c>
      <c r="B65" s="3" t="s">
        <v>83</v>
      </c>
      <c r="C65" s="2" t="s">
        <v>84</v>
      </c>
      <c r="D65" s="3">
        <v>46987996</v>
      </c>
      <c r="E65" s="2" t="s">
        <v>86</v>
      </c>
      <c r="F65" s="2" t="s">
        <v>29</v>
      </c>
      <c r="G65" s="2" t="s">
        <v>30</v>
      </c>
      <c r="H65" s="2" t="s">
        <v>25</v>
      </c>
      <c r="I65" s="3">
        <v>129</v>
      </c>
      <c r="J65" s="3">
        <v>71</v>
      </c>
      <c r="K65" s="3">
        <v>58</v>
      </c>
      <c r="L65" s="3">
        <v>0</v>
      </c>
      <c r="M65" s="3">
        <v>19</v>
      </c>
      <c r="N65" s="3">
        <v>10</v>
      </c>
      <c r="O65" s="3">
        <v>9</v>
      </c>
      <c r="P65" s="3">
        <v>0</v>
      </c>
      <c r="Q65" s="3">
        <v>6</v>
      </c>
      <c r="R65" s="3">
        <v>114</v>
      </c>
      <c r="S65" s="3">
        <v>1.1299999999999999</v>
      </c>
    </row>
    <row r="66" spans="1:19" hidden="1" x14ac:dyDescent="0.25">
      <c r="A66" s="2" t="s">
        <v>60</v>
      </c>
      <c r="B66" s="3" t="s">
        <v>105</v>
      </c>
      <c r="C66" s="2" t="s">
        <v>106</v>
      </c>
      <c r="D66" s="3">
        <v>42677047</v>
      </c>
      <c r="E66" s="2" t="s">
        <v>227</v>
      </c>
      <c r="F66" s="2" t="s">
        <v>33</v>
      </c>
      <c r="G66" s="2" t="s">
        <v>228</v>
      </c>
      <c r="H66" s="2" t="s">
        <v>31</v>
      </c>
      <c r="I66" s="3">
        <v>60</v>
      </c>
      <c r="J66" s="3">
        <v>49</v>
      </c>
      <c r="K66" s="3">
        <v>11</v>
      </c>
      <c r="L66" s="3">
        <v>0</v>
      </c>
      <c r="M66" s="3">
        <v>13</v>
      </c>
      <c r="N66" s="3">
        <v>10</v>
      </c>
      <c r="O66" s="3">
        <v>3</v>
      </c>
      <c r="P66" s="3">
        <v>0</v>
      </c>
      <c r="Q66" s="3">
        <v>0</v>
      </c>
      <c r="R66" s="3">
        <v>0</v>
      </c>
      <c r="S66" s="3">
        <v>0</v>
      </c>
    </row>
    <row r="67" spans="1:19" x14ac:dyDescent="0.25">
      <c r="A67" s="2" t="s">
        <v>60</v>
      </c>
      <c r="B67" s="3" t="s">
        <v>105</v>
      </c>
      <c r="C67" s="2" t="s">
        <v>106</v>
      </c>
      <c r="D67" s="3">
        <v>41930459</v>
      </c>
      <c r="E67" s="2" t="s">
        <v>114</v>
      </c>
      <c r="F67" s="2" t="s">
        <v>22</v>
      </c>
      <c r="G67" s="2" t="s">
        <v>35</v>
      </c>
      <c r="H67" s="2" t="s">
        <v>25</v>
      </c>
      <c r="I67" s="3">
        <v>127</v>
      </c>
      <c r="J67" s="3">
        <v>127</v>
      </c>
      <c r="K67" s="3">
        <v>0</v>
      </c>
      <c r="L67" s="3">
        <v>0</v>
      </c>
      <c r="M67" s="3">
        <v>23</v>
      </c>
      <c r="N67" s="3">
        <v>23</v>
      </c>
      <c r="O67" s="3">
        <v>0</v>
      </c>
      <c r="P67" s="3">
        <v>0</v>
      </c>
      <c r="Q67" s="3">
        <v>6</v>
      </c>
      <c r="R67" s="3">
        <v>138</v>
      </c>
      <c r="S67" s="3">
        <v>0.92</v>
      </c>
    </row>
    <row r="68" spans="1:19" hidden="1" x14ac:dyDescent="0.25">
      <c r="A68" s="2" t="s">
        <v>60</v>
      </c>
      <c r="B68" s="3" t="s">
        <v>105</v>
      </c>
      <c r="C68" s="2" t="s">
        <v>106</v>
      </c>
      <c r="D68" s="3">
        <v>44388969</v>
      </c>
      <c r="E68" s="2" t="s">
        <v>113</v>
      </c>
      <c r="F68" s="2" t="s">
        <v>61</v>
      </c>
      <c r="G68" s="2" t="s">
        <v>62</v>
      </c>
      <c r="H68" s="2" t="s">
        <v>25</v>
      </c>
      <c r="I68" s="3">
        <v>32</v>
      </c>
      <c r="J68" s="3">
        <v>26</v>
      </c>
      <c r="K68" s="3">
        <v>6</v>
      </c>
      <c r="L68" s="3">
        <v>0</v>
      </c>
      <c r="M68" s="3">
        <v>7</v>
      </c>
      <c r="N68" s="3">
        <v>5</v>
      </c>
      <c r="O68" s="3">
        <v>2</v>
      </c>
      <c r="P68" s="3">
        <v>0</v>
      </c>
      <c r="Q68" s="3">
        <v>6</v>
      </c>
      <c r="R68" s="3">
        <v>42</v>
      </c>
      <c r="S68" s="3">
        <v>0.76</v>
      </c>
    </row>
    <row r="69" spans="1:19" hidden="1" x14ac:dyDescent="0.25">
      <c r="A69" s="2" t="s">
        <v>60</v>
      </c>
      <c r="B69" s="3" t="s">
        <v>105</v>
      </c>
      <c r="C69" s="2" t="s">
        <v>106</v>
      </c>
      <c r="D69" s="3">
        <v>42561620</v>
      </c>
      <c r="E69" s="2" t="s">
        <v>116</v>
      </c>
      <c r="F69" s="2" t="s">
        <v>26</v>
      </c>
      <c r="G69" s="2" t="s">
        <v>27</v>
      </c>
      <c r="H69" s="2" t="s">
        <v>25</v>
      </c>
      <c r="I69" s="3">
        <v>69</v>
      </c>
      <c r="J69" s="3">
        <v>30</v>
      </c>
      <c r="K69" s="3">
        <v>39</v>
      </c>
      <c r="L69" s="3">
        <v>0</v>
      </c>
      <c r="M69" s="3">
        <v>21</v>
      </c>
      <c r="N69" s="3">
        <v>11</v>
      </c>
      <c r="O69" s="3">
        <v>10</v>
      </c>
      <c r="P69" s="3">
        <v>0</v>
      </c>
      <c r="Q69" s="3">
        <v>6</v>
      </c>
      <c r="R69" s="3">
        <v>126</v>
      </c>
      <c r="S69" s="3">
        <v>0.55000000000000004</v>
      </c>
    </row>
    <row r="70" spans="1:19" hidden="1" x14ac:dyDescent="0.25">
      <c r="A70" s="2" t="s">
        <v>60</v>
      </c>
      <c r="B70" s="3" t="s">
        <v>105</v>
      </c>
      <c r="C70" s="2" t="s">
        <v>106</v>
      </c>
      <c r="D70" s="3">
        <v>44653070</v>
      </c>
      <c r="E70" s="2" t="s">
        <v>108</v>
      </c>
      <c r="F70" s="2" t="s">
        <v>26</v>
      </c>
      <c r="G70" s="2" t="s">
        <v>27</v>
      </c>
      <c r="H70" s="2" t="s">
        <v>25</v>
      </c>
      <c r="I70" s="3">
        <v>53</v>
      </c>
      <c r="J70" s="3">
        <v>35</v>
      </c>
      <c r="K70" s="3">
        <v>18</v>
      </c>
      <c r="L70" s="3">
        <v>0</v>
      </c>
      <c r="M70" s="3">
        <v>20</v>
      </c>
      <c r="N70" s="3">
        <v>12</v>
      </c>
      <c r="O70" s="3">
        <v>8</v>
      </c>
      <c r="P70" s="3">
        <v>0</v>
      </c>
      <c r="Q70" s="3">
        <v>6</v>
      </c>
      <c r="R70" s="3">
        <v>120</v>
      </c>
      <c r="S70" s="3">
        <v>0.44</v>
      </c>
    </row>
    <row r="71" spans="1:19" hidden="1" x14ac:dyDescent="0.25">
      <c r="A71" s="2" t="s">
        <v>60</v>
      </c>
      <c r="B71" s="3" t="s">
        <v>105</v>
      </c>
      <c r="C71" s="2" t="s">
        <v>106</v>
      </c>
      <c r="D71" s="3" t="s">
        <v>242</v>
      </c>
      <c r="E71" s="2" t="s">
        <v>243</v>
      </c>
      <c r="F71" s="2" t="s">
        <v>32</v>
      </c>
      <c r="G71" s="2" t="s">
        <v>32</v>
      </c>
      <c r="H71" s="2" t="s">
        <v>25</v>
      </c>
      <c r="I71" s="3">
        <v>129</v>
      </c>
      <c r="J71" s="3">
        <v>92</v>
      </c>
      <c r="K71" s="3">
        <v>37</v>
      </c>
      <c r="L71" s="3">
        <v>0</v>
      </c>
      <c r="M71" s="3">
        <v>23</v>
      </c>
      <c r="N71" s="3">
        <v>17</v>
      </c>
      <c r="O71" s="3">
        <v>6</v>
      </c>
      <c r="P71" s="3">
        <v>0</v>
      </c>
      <c r="Q71" s="3">
        <v>6</v>
      </c>
      <c r="R71" s="3">
        <v>138</v>
      </c>
      <c r="S71" s="3">
        <v>0.93</v>
      </c>
    </row>
    <row r="72" spans="1:19" hidden="1" x14ac:dyDescent="0.25">
      <c r="A72" s="2" t="s">
        <v>60</v>
      </c>
      <c r="B72" s="3" t="s">
        <v>105</v>
      </c>
      <c r="C72" s="2" t="s">
        <v>106</v>
      </c>
      <c r="D72" s="3">
        <v>41768422</v>
      </c>
      <c r="E72" s="2" t="s">
        <v>107</v>
      </c>
      <c r="F72" s="2" t="s">
        <v>32</v>
      </c>
      <c r="G72" s="2" t="s">
        <v>32</v>
      </c>
      <c r="H72" s="2" t="s">
        <v>25</v>
      </c>
      <c r="I72" s="3">
        <v>120</v>
      </c>
      <c r="J72" s="3">
        <v>113</v>
      </c>
      <c r="K72" s="3">
        <v>7</v>
      </c>
      <c r="L72" s="3">
        <v>0</v>
      </c>
      <c r="M72" s="3">
        <v>18</v>
      </c>
      <c r="N72" s="3">
        <v>17</v>
      </c>
      <c r="O72" s="3">
        <v>1</v>
      </c>
      <c r="P72" s="3">
        <v>0</v>
      </c>
      <c r="Q72" s="3">
        <v>6</v>
      </c>
      <c r="R72" s="3">
        <v>108</v>
      </c>
      <c r="S72" s="3">
        <v>1.1100000000000001</v>
      </c>
    </row>
    <row r="73" spans="1:19" hidden="1" x14ac:dyDescent="0.25">
      <c r="A73" s="2" t="s">
        <v>60</v>
      </c>
      <c r="B73" s="3" t="s">
        <v>105</v>
      </c>
      <c r="C73" s="2" t="s">
        <v>106</v>
      </c>
      <c r="D73" s="3">
        <v>42159980</v>
      </c>
      <c r="E73" s="2" t="s">
        <v>75</v>
      </c>
      <c r="F73" s="2" t="s">
        <v>32</v>
      </c>
      <c r="G73" s="2" t="s">
        <v>32</v>
      </c>
      <c r="H73" s="2" t="s">
        <v>25</v>
      </c>
      <c r="I73" s="3">
        <v>32</v>
      </c>
      <c r="J73" s="3">
        <v>17</v>
      </c>
      <c r="K73" s="3">
        <v>15</v>
      </c>
      <c r="L73" s="3">
        <v>0</v>
      </c>
      <c r="M73" s="3">
        <v>14</v>
      </c>
      <c r="N73" s="3">
        <v>8</v>
      </c>
      <c r="O73" s="3">
        <v>6</v>
      </c>
      <c r="P73" s="3">
        <v>0</v>
      </c>
      <c r="Q73" s="3">
        <v>6</v>
      </c>
      <c r="R73" s="3">
        <v>84</v>
      </c>
      <c r="S73" s="3">
        <v>0.38</v>
      </c>
    </row>
    <row r="74" spans="1:19" hidden="1" x14ac:dyDescent="0.25">
      <c r="A74" s="2" t="s">
        <v>60</v>
      </c>
      <c r="B74" s="3" t="s">
        <v>105</v>
      </c>
      <c r="C74" s="2" t="s">
        <v>106</v>
      </c>
      <c r="D74" s="3">
        <v>43807793</v>
      </c>
      <c r="E74" s="2" t="s">
        <v>237</v>
      </c>
      <c r="F74" s="2" t="s">
        <v>32</v>
      </c>
      <c r="G74" s="2" t="s">
        <v>32</v>
      </c>
      <c r="H74" s="2" t="s">
        <v>25</v>
      </c>
      <c r="I74" s="3">
        <v>1</v>
      </c>
      <c r="J74" s="3">
        <v>1</v>
      </c>
      <c r="K74" s="3">
        <v>0</v>
      </c>
      <c r="L74" s="3">
        <v>0</v>
      </c>
      <c r="M74" s="3">
        <v>1</v>
      </c>
      <c r="N74" s="3">
        <v>1</v>
      </c>
      <c r="O74" s="3">
        <v>0</v>
      </c>
      <c r="P74" s="3">
        <v>0</v>
      </c>
      <c r="Q74" s="3">
        <v>6</v>
      </c>
      <c r="R74" s="3">
        <v>6</v>
      </c>
      <c r="S74" s="3">
        <v>0.17</v>
      </c>
    </row>
    <row r="75" spans="1:19" hidden="1" x14ac:dyDescent="0.25">
      <c r="A75" s="2" t="s">
        <v>60</v>
      </c>
      <c r="B75" s="3" t="s">
        <v>105</v>
      </c>
      <c r="C75" s="2" t="s">
        <v>106</v>
      </c>
      <c r="D75" s="3">
        <v>42782172</v>
      </c>
      <c r="E75" s="2" t="s">
        <v>111</v>
      </c>
      <c r="F75" s="2" t="s">
        <v>32</v>
      </c>
      <c r="G75" s="2" t="s">
        <v>32</v>
      </c>
      <c r="H75" s="2" t="s">
        <v>25</v>
      </c>
      <c r="I75" s="3">
        <v>126</v>
      </c>
      <c r="J75" s="3">
        <v>76</v>
      </c>
      <c r="K75" s="3">
        <v>50</v>
      </c>
      <c r="L75" s="3">
        <v>0</v>
      </c>
      <c r="M75" s="3">
        <v>22</v>
      </c>
      <c r="N75" s="3">
        <v>13</v>
      </c>
      <c r="O75" s="3">
        <v>9</v>
      </c>
      <c r="P75" s="3">
        <v>0</v>
      </c>
      <c r="Q75" s="3">
        <v>6</v>
      </c>
      <c r="R75" s="3">
        <v>132</v>
      </c>
      <c r="S75" s="3">
        <v>0.95</v>
      </c>
    </row>
    <row r="76" spans="1:19" hidden="1" x14ac:dyDescent="0.25">
      <c r="A76" s="2" t="s">
        <v>60</v>
      </c>
      <c r="B76" s="3" t="s">
        <v>105</v>
      </c>
      <c r="C76" s="2" t="s">
        <v>106</v>
      </c>
      <c r="D76" s="3">
        <v>10200222</v>
      </c>
      <c r="E76" s="2" t="s">
        <v>115</v>
      </c>
      <c r="F76" s="2" t="s">
        <v>32</v>
      </c>
      <c r="G76" s="2" t="s">
        <v>32</v>
      </c>
      <c r="H76" s="2" t="s">
        <v>25</v>
      </c>
      <c r="I76" s="3">
        <v>58</v>
      </c>
      <c r="J76" s="3">
        <v>40</v>
      </c>
      <c r="K76" s="3">
        <v>18</v>
      </c>
      <c r="L76" s="3">
        <v>0</v>
      </c>
      <c r="M76" s="3">
        <v>11</v>
      </c>
      <c r="N76" s="3">
        <v>8</v>
      </c>
      <c r="O76" s="3">
        <v>3</v>
      </c>
      <c r="P76" s="3">
        <v>0</v>
      </c>
      <c r="Q76" s="3">
        <v>6</v>
      </c>
      <c r="R76" s="3">
        <v>66</v>
      </c>
      <c r="S76" s="3">
        <v>0.88</v>
      </c>
    </row>
    <row r="77" spans="1:19" hidden="1" x14ac:dyDescent="0.25">
      <c r="A77" s="2" t="s">
        <v>60</v>
      </c>
      <c r="B77" s="3" t="s">
        <v>105</v>
      </c>
      <c r="C77" s="2" t="s">
        <v>106</v>
      </c>
      <c r="D77" s="3">
        <v>43837836</v>
      </c>
      <c r="E77" s="2" t="s">
        <v>80</v>
      </c>
      <c r="F77" s="2" t="s">
        <v>29</v>
      </c>
      <c r="G77" s="2" t="s">
        <v>30</v>
      </c>
      <c r="H77" s="2" t="s">
        <v>25</v>
      </c>
      <c r="I77" s="3">
        <v>29</v>
      </c>
      <c r="J77" s="3">
        <v>6</v>
      </c>
      <c r="K77" s="3">
        <v>23</v>
      </c>
      <c r="L77" s="3">
        <v>0</v>
      </c>
      <c r="M77" s="3">
        <v>6</v>
      </c>
      <c r="N77" s="3">
        <v>2</v>
      </c>
      <c r="O77" s="3">
        <v>4</v>
      </c>
      <c r="P77" s="3">
        <v>0</v>
      </c>
      <c r="Q77" s="3">
        <v>6</v>
      </c>
      <c r="R77" s="3">
        <v>36</v>
      </c>
      <c r="S77" s="3">
        <v>0.81</v>
      </c>
    </row>
    <row r="78" spans="1:19" x14ac:dyDescent="0.25">
      <c r="A78" s="2" t="s">
        <v>118</v>
      </c>
      <c r="B78" s="3" t="s">
        <v>119</v>
      </c>
      <c r="C78" s="2" t="s">
        <v>120</v>
      </c>
      <c r="D78" s="3">
        <v>44877059</v>
      </c>
      <c r="E78" s="2" t="s">
        <v>229</v>
      </c>
      <c r="F78" s="2" t="s">
        <v>22</v>
      </c>
      <c r="G78" s="2" t="s">
        <v>230</v>
      </c>
      <c r="H78" s="2" t="s">
        <v>25</v>
      </c>
      <c r="I78" s="3">
        <v>206</v>
      </c>
      <c r="J78" s="3">
        <v>206</v>
      </c>
      <c r="K78" s="3">
        <v>0</v>
      </c>
      <c r="L78" s="3">
        <v>0</v>
      </c>
      <c r="M78" s="3">
        <v>23</v>
      </c>
      <c r="N78" s="3">
        <v>23</v>
      </c>
      <c r="O78" s="3">
        <v>0</v>
      </c>
      <c r="P78" s="3">
        <v>0</v>
      </c>
      <c r="Q78" s="3">
        <v>6</v>
      </c>
      <c r="R78" s="3">
        <v>138</v>
      </c>
      <c r="S78" s="3">
        <v>1.49</v>
      </c>
    </row>
    <row r="79" spans="1:19" hidden="1" x14ac:dyDescent="0.25">
      <c r="A79" s="2" t="s">
        <v>118</v>
      </c>
      <c r="B79" s="3" t="s">
        <v>119</v>
      </c>
      <c r="C79" s="2" t="s">
        <v>120</v>
      </c>
      <c r="D79" s="3">
        <v>43543405</v>
      </c>
      <c r="E79" s="2" t="s">
        <v>150</v>
      </c>
      <c r="F79" s="2" t="s">
        <v>61</v>
      </c>
      <c r="G79" s="2" t="s">
        <v>62</v>
      </c>
      <c r="H79" s="2" t="s">
        <v>25</v>
      </c>
      <c r="I79" s="3">
        <v>107</v>
      </c>
      <c r="J79" s="3">
        <v>107</v>
      </c>
      <c r="K79" s="3">
        <v>0</v>
      </c>
      <c r="L79" s="3">
        <v>0</v>
      </c>
      <c r="M79" s="3">
        <v>16</v>
      </c>
      <c r="N79" s="3">
        <v>16</v>
      </c>
      <c r="O79" s="3">
        <v>0</v>
      </c>
      <c r="P79" s="3">
        <v>0</v>
      </c>
      <c r="Q79" s="3">
        <v>6</v>
      </c>
      <c r="R79" s="3">
        <v>96</v>
      </c>
      <c r="S79" s="3">
        <v>1.1100000000000001</v>
      </c>
    </row>
    <row r="80" spans="1:19" hidden="1" x14ac:dyDescent="0.25">
      <c r="A80" s="2" t="s">
        <v>118</v>
      </c>
      <c r="B80" s="3" t="s">
        <v>119</v>
      </c>
      <c r="C80" s="2" t="s">
        <v>120</v>
      </c>
      <c r="D80" s="3">
        <v>71477649</v>
      </c>
      <c r="E80" s="2" t="s">
        <v>131</v>
      </c>
      <c r="F80" s="2" t="s">
        <v>26</v>
      </c>
      <c r="G80" s="2" t="s">
        <v>27</v>
      </c>
      <c r="H80" s="2" t="s">
        <v>25</v>
      </c>
      <c r="I80" s="3">
        <v>110</v>
      </c>
      <c r="J80" s="3">
        <v>110</v>
      </c>
      <c r="K80" s="3">
        <v>0</v>
      </c>
      <c r="L80" s="3">
        <v>0</v>
      </c>
      <c r="M80" s="3">
        <v>20</v>
      </c>
      <c r="N80" s="3">
        <v>20</v>
      </c>
      <c r="O80" s="3">
        <v>0</v>
      </c>
      <c r="P80" s="3">
        <v>0</v>
      </c>
      <c r="Q80" s="3">
        <v>6</v>
      </c>
      <c r="R80" s="3">
        <v>120</v>
      </c>
      <c r="S80" s="3">
        <v>0.92</v>
      </c>
    </row>
    <row r="81" spans="1:19" hidden="1" x14ac:dyDescent="0.25">
      <c r="A81" s="2" t="s">
        <v>118</v>
      </c>
      <c r="B81" s="3" t="s">
        <v>119</v>
      </c>
      <c r="C81" s="2" t="s">
        <v>120</v>
      </c>
      <c r="D81" s="3">
        <v>47814576</v>
      </c>
      <c r="E81" s="2" t="s">
        <v>121</v>
      </c>
      <c r="F81" s="2" t="s">
        <v>26</v>
      </c>
      <c r="G81" s="2" t="s">
        <v>27</v>
      </c>
      <c r="H81" s="2" t="s">
        <v>25</v>
      </c>
      <c r="I81" s="3">
        <v>62</v>
      </c>
      <c r="J81" s="3">
        <v>62</v>
      </c>
      <c r="K81" s="3">
        <v>0</v>
      </c>
      <c r="L81" s="3">
        <v>0</v>
      </c>
      <c r="M81" s="3">
        <v>12</v>
      </c>
      <c r="N81" s="3">
        <v>12</v>
      </c>
      <c r="O81" s="3">
        <v>0</v>
      </c>
      <c r="P81" s="3">
        <v>0</v>
      </c>
      <c r="Q81" s="3">
        <v>6</v>
      </c>
      <c r="R81" s="3">
        <v>72</v>
      </c>
      <c r="S81" s="3">
        <v>0.86</v>
      </c>
    </row>
    <row r="82" spans="1:19" hidden="1" x14ac:dyDescent="0.25">
      <c r="A82" s="2" t="s">
        <v>118</v>
      </c>
      <c r="B82" s="3" t="s">
        <v>119</v>
      </c>
      <c r="C82" s="2" t="s">
        <v>120</v>
      </c>
      <c r="D82" s="3">
        <v>41858541</v>
      </c>
      <c r="E82" s="2" t="s">
        <v>122</v>
      </c>
      <c r="F82" s="2" t="s">
        <v>26</v>
      </c>
      <c r="G82" s="2" t="s">
        <v>27</v>
      </c>
      <c r="H82" s="2" t="s">
        <v>25</v>
      </c>
      <c r="I82" s="3">
        <v>148</v>
      </c>
      <c r="J82" s="3">
        <v>148</v>
      </c>
      <c r="K82" s="3">
        <v>0</v>
      </c>
      <c r="L82" s="3">
        <v>0</v>
      </c>
      <c r="M82" s="3">
        <v>21</v>
      </c>
      <c r="N82" s="3">
        <v>21</v>
      </c>
      <c r="O82" s="3">
        <v>0</v>
      </c>
      <c r="P82" s="3">
        <v>0</v>
      </c>
      <c r="Q82" s="3">
        <v>6</v>
      </c>
      <c r="R82" s="3">
        <v>126</v>
      </c>
      <c r="S82" s="3">
        <v>1.17</v>
      </c>
    </row>
    <row r="83" spans="1:19" hidden="1" x14ac:dyDescent="0.25">
      <c r="A83" s="2" t="s">
        <v>118</v>
      </c>
      <c r="B83" s="3" t="s">
        <v>119</v>
      </c>
      <c r="C83" s="2" t="s">
        <v>120</v>
      </c>
      <c r="D83" s="3">
        <v>44670205</v>
      </c>
      <c r="E83" s="2" t="s">
        <v>123</v>
      </c>
      <c r="F83" s="2" t="s">
        <v>26</v>
      </c>
      <c r="G83" s="2" t="s">
        <v>27</v>
      </c>
      <c r="H83" s="2" t="s">
        <v>25</v>
      </c>
      <c r="I83" s="3">
        <v>103</v>
      </c>
      <c r="J83" s="3">
        <v>103</v>
      </c>
      <c r="K83" s="3">
        <v>0</v>
      </c>
      <c r="L83" s="3">
        <v>0</v>
      </c>
      <c r="M83" s="3">
        <v>21</v>
      </c>
      <c r="N83" s="3">
        <v>21</v>
      </c>
      <c r="O83" s="3">
        <v>0</v>
      </c>
      <c r="P83" s="3">
        <v>0</v>
      </c>
      <c r="Q83" s="3">
        <v>6</v>
      </c>
      <c r="R83" s="3">
        <v>126</v>
      </c>
      <c r="S83" s="3">
        <v>0.82</v>
      </c>
    </row>
    <row r="84" spans="1:19" hidden="1" x14ac:dyDescent="0.25">
      <c r="A84" s="2" t="s">
        <v>118</v>
      </c>
      <c r="B84" s="3" t="s">
        <v>119</v>
      </c>
      <c r="C84" s="2" t="s">
        <v>120</v>
      </c>
      <c r="D84" s="3">
        <v>10085324</v>
      </c>
      <c r="E84" s="2" t="s">
        <v>124</v>
      </c>
      <c r="F84" s="2" t="s">
        <v>36</v>
      </c>
      <c r="G84" s="2" t="s">
        <v>37</v>
      </c>
      <c r="H84" s="2" t="s">
        <v>25</v>
      </c>
      <c r="I84" s="3">
        <v>87</v>
      </c>
      <c r="J84" s="3">
        <v>87</v>
      </c>
      <c r="K84" s="3">
        <v>0</v>
      </c>
      <c r="L84" s="3">
        <v>0</v>
      </c>
      <c r="M84" s="3">
        <v>18</v>
      </c>
      <c r="N84" s="3">
        <v>18</v>
      </c>
      <c r="O84" s="3">
        <v>0</v>
      </c>
      <c r="P84" s="3">
        <v>0</v>
      </c>
      <c r="Q84" s="3">
        <v>6</v>
      </c>
      <c r="R84" s="3">
        <v>108</v>
      </c>
      <c r="S84" s="3">
        <v>0.81</v>
      </c>
    </row>
    <row r="85" spans="1:19" hidden="1" x14ac:dyDescent="0.25">
      <c r="A85" s="2" t="s">
        <v>118</v>
      </c>
      <c r="B85" s="3" t="s">
        <v>119</v>
      </c>
      <c r="C85" s="2" t="s">
        <v>120</v>
      </c>
      <c r="D85" s="3">
        <v>46486746</v>
      </c>
      <c r="E85" s="2" t="s">
        <v>132</v>
      </c>
      <c r="F85" s="2" t="s">
        <v>32</v>
      </c>
      <c r="G85" s="2" t="s">
        <v>32</v>
      </c>
      <c r="H85" s="2" t="s">
        <v>25</v>
      </c>
      <c r="I85" s="3">
        <v>164</v>
      </c>
      <c r="J85" s="3">
        <v>164</v>
      </c>
      <c r="K85" s="3">
        <v>0</v>
      </c>
      <c r="L85" s="3">
        <v>0</v>
      </c>
      <c r="M85" s="3">
        <v>23</v>
      </c>
      <c r="N85" s="3">
        <v>23</v>
      </c>
      <c r="O85" s="3">
        <v>0</v>
      </c>
      <c r="P85" s="3">
        <v>0</v>
      </c>
      <c r="Q85" s="3">
        <v>6</v>
      </c>
      <c r="R85" s="3">
        <v>138</v>
      </c>
      <c r="S85" s="3">
        <v>1.19</v>
      </c>
    </row>
    <row r="86" spans="1:19" hidden="1" x14ac:dyDescent="0.25">
      <c r="A86" s="2" t="s">
        <v>118</v>
      </c>
      <c r="B86" s="3" t="s">
        <v>119</v>
      </c>
      <c r="C86" s="2" t="s">
        <v>120</v>
      </c>
      <c r="D86" s="3" t="s">
        <v>126</v>
      </c>
      <c r="E86" s="2" t="s">
        <v>127</v>
      </c>
      <c r="F86" s="2" t="s">
        <v>32</v>
      </c>
      <c r="G86" s="2" t="s">
        <v>32</v>
      </c>
      <c r="H86" s="2" t="s">
        <v>25</v>
      </c>
      <c r="I86" s="3">
        <v>91</v>
      </c>
      <c r="J86" s="3">
        <v>91</v>
      </c>
      <c r="K86" s="3">
        <v>0</v>
      </c>
      <c r="L86" s="3">
        <v>0</v>
      </c>
      <c r="M86" s="3">
        <v>20</v>
      </c>
      <c r="N86" s="3">
        <v>20</v>
      </c>
      <c r="O86" s="3">
        <v>0</v>
      </c>
      <c r="P86" s="3">
        <v>0</v>
      </c>
      <c r="Q86" s="3">
        <v>6</v>
      </c>
      <c r="R86" s="3">
        <v>120</v>
      </c>
      <c r="S86" s="3">
        <v>0.76</v>
      </c>
    </row>
    <row r="87" spans="1:19" hidden="1" x14ac:dyDescent="0.25">
      <c r="A87" s="2" t="s">
        <v>118</v>
      </c>
      <c r="B87" s="3" t="s">
        <v>119</v>
      </c>
      <c r="C87" s="2" t="s">
        <v>120</v>
      </c>
      <c r="D87" s="3">
        <v>43261258</v>
      </c>
      <c r="E87" s="2" t="s">
        <v>138</v>
      </c>
      <c r="F87" s="2" t="s">
        <v>32</v>
      </c>
      <c r="G87" s="2" t="s">
        <v>32</v>
      </c>
      <c r="H87" s="2" t="s">
        <v>25</v>
      </c>
      <c r="I87" s="3">
        <v>15</v>
      </c>
      <c r="J87" s="3">
        <v>15</v>
      </c>
      <c r="K87" s="3">
        <v>0</v>
      </c>
      <c r="L87" s="3">
        <v>0</v>
      </c>
      <c r="M87" s="3">
        <v>5</v>
      </c>
      <c r="N87" s="3">
        <v>5</v>
      </c>
      <c r="O87" s="3">
        <v>0</v>
      </c>
      <c r="P87" s="3">
        <v>0</v>
      </c>
      <c r="Q87" s="3">
        <v>6</v>
      </c>
      <c r="R87" s="3">
        <v>30</v>
      </c>
      <c r="S87" s="3">
        <v>0.5</v>
      </c>
    </row>
    <row r="88" spans="1:19" hidden="1" x14ac:dyDescent="0.25">
      <c r="A88" s="2" t="s">
        <v>118</v>
      </c>
      <c r="B88" s="3" t="s">
        <v>119</v>
      </c>
      <c r="C88" s="2" t="s">
        <v>120</v>
      </c>
      <c r="D88" s="3">
        <v>44112348</v>
      </c>
      <c r="E88" s="2" t="s">
        <v>128</v>
      </c>
      <c r="F88" s="2" t="s">
        <v>32</v>
      </c>
      <c r="G88" s="2" t="s">
        <v>32</v>
      </c>
      <c r="H88" s="2" t="s">
        <v>25</v>
      </c>
      <c r="I88" s="3">
        <v>147</v>
      </c>
      <c r="J88" s="3">
        <v>147</v>
      </c>
      <c r="K88" s="3">
        <v>0</v>
      </c>
      <c r="L88" s="3">
        <v>0</v>
      </c>
      <c r="M88" s="3">
        <v>18</v>
      </c>
      <c r="N88" s="3">
        <v>18</v>
      </c>
      <c r="O88" s="3">
        <v>0</v>
      </c>
      <c r="P88" s="3">
        <v>0</v>
      </c>
      <c r="Q88" s="3">
        <v>6</v>
      </c>
      <c r="R88" s="3">
        <v>108</v>
      </c>
      <c r="S88" s="3">
        <v>1.36</v>
      </c>
    </row>
    <row r="89" spans="1:19" hidden="1" x14ac:dyDescent="0.25">
      <c r="A89" s="2" t="s">
        <v>118</v>
      </c>
      <c r="B89" s="3" t="s">
        <v>119</v>
      </c>
      <c r="C89" s="2" t="s">
        <v>120</v>
      </c>
      <c r="D89" s="3">
        <v>25331042</v>
      </c>
      <c r="E89" s="2" t="s">
        <v>125</v>
      </c>
      <c r="F89" s="2" t="s">
        <v>32</v>
      </c>
      <c r="G89" s="2" t="s">
        <v>32</v>
      </c>
      <c r="H89" s="2" t="s">
        <v>25</v>
      </c>
      <c r="I89" s="3">
        <v>99</v>
      </c>
      <c r="J89" s="3">
        <v>99</v>
      </c>
      <c r="K89" s="3">
        <v>0</v>
      </c>
      <c r="L89" s="3">
        <v>0</v>
      </c>
      <c r="M89" s="3">
        <v>21</v>
      </c>
      <c r="N89" s="3">
        <v>21</v>
      </c>
      <c r="O89" s="3">
        <v>0</v>
      </c>
      <c r="P89" s="3">
        <v>0</v>
      </c>
      <c r="Q89" s="3">
        <v>6</v>
      </c>
      <c r="R89" s="3">
        <v>126</v>
      </c>
      <c r="S89" s="3">
        <v>0.79</v>
      </c>
    </row>
    <row r="90" spans="1:19" hidden="1" x14ac:dyDescent="0.25">
      <c r="A90" s="2" t="s">
        <v>118</v>
      </c>
      <c r="B90" s="3" t="s">
        <v>119</v>
      </c>
      <c r="C90" s="2" t="s">
        <v>120</v>
      </c>
      <c r="D90" s="3">
        <v>75495325</v>
      </c>
      <c r="E90" s="2" t="s">
        <v>231</v>
      </c>
      <c r="F90" s="2" t="s">
        <v>32</v>
      </c>
      <c r="G90" s="2" t="s">
        <v>32</v>
      </c>
      <c r="H90" s="2" t="s">
        <v>25</v>
      </c>
      <c r="I90" s="3">
        <v>148</v>
      </c>
      <c r="J90" s="3">
        <v>148</v>
      </c>
      <c r="K90" s="3">
        <v>0</v>
      </c>
      <c r="L90" s="3">
        <v>0</v>
      </c>
      <c r="M90" s="3">
        <v>22</v>
      </c>
      <c r="N90" s="3">
        <v>22</v>
      </c>
      <c r="O90" s="3">
        <v>0</v>
      </c>
      <c r="P90" s="3">
        <v>0</v>
      </c>
      <c r="Q90" s="3">
        <v>6</v>
      </c>
      <c r="R90" s="3">
        <v>132</v>
      </c>
      <c r="S90" s="3">
        <v>1.1200000000000001</v>
      </c>
    </row>
    <row r="91" spans="1:19" hidden="1" x14ac:dyDescent="0.25">
      <c r="A91" s="2" t="s">
        <v>118</v>
      </c>
      <c r="B91" s="3" t="s">
        <v>119</v>
      </c>
      <c r="C91" s="2" t="s">
        <v>120</v>
      </c>
      <c r="D91" s="3">
        <v>46118624</v>
      </c>
      <c r="E91" s="2" t="s">
        <v>238</v>
      </c>
      <c r="F91" s="2" t="s">
        <v>32</v>
      </c>
      <c r="G91" s="2" t="s">
        <v>42</v>
      </c>
      <c r="H91" s="2" t="s">
        <v>40</v>
      </c>
      <c r="I91" s="3">
        <v>4</v>
      </c>
      <c r="J91" s="3">
        <v>4</v>
      </c>
      <c r="K91" s="3">
        <v>0</v>
      </c>
      <c r="L91" s="3">
        <v>0</v>
      </c>
      <c r="M91" s="3">
        <v>2</v>
      </c>
      <c r="N91" s="3">
        <v>2</v>
      </c>
      <c r="O91" s="3">
        <v>0</v>
      </c>
      <c r="P91" s="3">
        <v>0</v>
      </c>
      <c r="Q91" s="3">
        <v>6</v>
      </c>
      <c r="R91" s="3">
        <v>12</v>
      </c>
      <c r="S91" s="3">
        <v>0.33</v>
      </c>
    </row>
    <row r="92" spans="1:19" hidden="1" x14ac:dyDescent="0.25">
      <c r="A92" s="2" t="s">
        <v>118</v>
      </c>
      <c r="B92" s="3" t="s">
        <v>119</v>
      </c>
      <c r="C92" s="2" t="s">
        <v>120</v>
      </c>
      <c r="D92" s="3">
        <v>45692161</v>
      </c>
      <c r="E92" s="2" t="s">
        <v>232</v>
      </c>
      <c r="F92" s="2" t="s">
        <v>32</v>
      </c>
      <c r="G92" s="2" t="s">
        <v>42</v>
      </c>
      <c r="H92" s="2" t="s">
        <v>40</v>
      </c>
      <c r="I92" s="3">
        <v>40</v>
      </c>
      <c r="J92" s="3">
        <v>40</v>
      </c>
      <c r="K92" s="3">
        <v>0</v>
      </c>
      <c r="L92" s="3">
        <v>0</v>
      </c>
      <c r="M92" s="3">
        <v>12</v>
      </c>
      <c r="N92" s="3">
        <v>12</v>
      </c>
      <c r="O92" s="3">
        <v>0</v>
      </c>
      <c r="P92" s="3">
        <v>0</v>
      </c>
      <c r="Q92" s="3">
        <v>6</v>
      </c>
      <c r="R92" s="3">
        <v>72</v>
      </c>
      <c r="S92" s="3">
        <v>0.56000000000000005</v>
      </c>
    </row>
    <row r="93" spans="1:19" x14ac:dyDescent="0.25">
      <c r="A93" s="2" t="s">
        <v>118</v>
      </c>
      <c r="B93" s="3" t="s">
        <v>133</v>
      </c>
      <c r="C93" s="2" t="s">
        <v>134</v>
      </c>
      <c r="D93" s="3">
        <v>43548866</v>
      </c>
      <c r="E93" s="2" t="s">
        <v>129</v>
      </c>
      <c r="F93" s="2" t="s">
        <v>22</v>
      </c>
      <c r="G93" s="2" t="s">
        <v>35</v>
      </c>
      <c r="H93" s="2" t="s">
        <v>25</v>
      </c>
      <c r="I93" s="3">
        <v>202</v>
      </c>
      <c r="J93" s="3">
        <v>202</v>
      </c>
      <c r="K93" s="3">
        <v>0</v>
      </c>
      <c r="L93" s="3">
        <v>0</v>
      </c>
      <c r="M93" s="3">
        <v>19</v>
      </c>
      <c r="N93" s="3">
        <v>19</v>
      </c>
      <c r="O93" s="3">
        <v>0</v>
      </c>
      <c r="P93" s="3">
        <v>0</v>
      </c>
      <c r="Q93" s="3">
        <v>6</v>
      </c>
      <c r="R93" s="3">
        <v>114</v>
      </c>
      <c r="S93" s="3">
        <v>1.77</v>
      </c>
    </row>
    <row r="94" spans="1:19" hidden="1" x14ac:dyDescent="0.25">
      <c r="A94" s="2" t="s">
        <v>118</v>
      </c>
      <c r="B94" s="3" t="s">
        <v>133</v>
      </c>
      <c r="C94" s="2" t="s">
        <v>134</v>
      </c>
      <c r="D94" s="3">
        <v>41757164</v>
      </c>
      <c r="E94" s="2" t="s">
        <v>136</v>
      </c>
      <c r="F94" s="2" t="s">
        <v>26</v>
      </c>
      <c r="G94" s="2" t="s">
        <v>27</v>
      </c>
      <c r="H94" s="2" t="s">
        <v>25</v>
      </c>
      <c r="I94" s="3">
        <v>129</v>
      </c>
      <c r="J94" s="3">
        <v>129</v>
      </c>
      <c r="K94" s="3">
        <v>0</v>
      </c>
      <c r="L94" s="3">
        <v>0</v>
      </c>
      <c r="M94" s="3">
        <v>23</v>
      </c>
      <c r="N94" s="3">
        <v>23</v>
      </c>
      <c r="O94" s="3">
        <v>0</v>
      </c>
      <c r="P94" s="3">
        <v>0</v>
      </c>
      <c r="Q94" s="3">
        <v>6</v>
      </c>
      <c r="R94" s="3">
        <v>138</v>
      </c>
      <c r="S94" s="3">
        <v>0.93</v>
      </c>
    </row>
    <row r="95" spans="1:19" hidden="1" x14ac:dyDescent="0.25">
      <c r="A95" s="2" t="s">
        <v>118</v>
      </c>
      <c r="B95" s="3" t="s">
        <v>133</v>
      </c>
      <c r="C95" s="2" t="s">
        <v>134</v>
      </c>
      <c r="D95" s="3" t="s">
        <v>139</v>
      </c>
      <c r="E95" s="2" t="s">
        <v>140</v>
      </c>
      <c r="F95" s="2" t="s">
        <v>26</v>
      </c>
      <c r="G95" s="2" t="s">
        <v>27</v>
      </c>
      <c r="H95" s="2" t="s">
        <v>25</v>
      </c>
      <c r="I95" s="3">
        <v>144</v>
      </c>
      <c r="J95" s="3">
        <v>144</v>
      </c>
      <c r="K95" s="3">
        <v>0</v>
      </c>
      <c r="L95" s="3">
        <v>0</v>
      </c>
      <c r="M95" s="3">
        <v>20</v>
      </c>
      <c r="N95" s="3">
        <v>20</v>
      </c>
      <c r="O95" s="3">
        <v>0</v>
      </c>
      <c r="P95" s="3">
        <v>0</v>
      </c>
      <c r="Q95" s="3">
        <v>6</v>
      </c>
      <c r="R95" s="3">
        <v>120</v>
      </c>
      <c r="S95" s="3">
        <v>1.2</v>
      </c>
    </row>
    <row r="96" spans="1:19" hidden="1" x14ac:dyDescent="0.25">
      <c r="A96" s="2" t="s">
        <v>118</v>
      </c>
      <c r="B96" s="3" t="s">
        <v>133</v>
      </c>
      <c r="C96" s="2" t="s">
        <v>134</v>
      </c>
      <c r="D96" s="3">
        <v>47454757</v>
      </c>
      <c r="E96" s="2" t="s">
        <v>142</v>
      </c>
      <c r="F96" s="2" t="s">
        <v>26</v>
      </c>
      <c r="G96" s="2" t="s">
        <v>27</v>
      </c>
      <c r="H96" s="2" t="s">
        <v>25</v>
      </c>
      <c r="I96" s="3">
        <v>77</v>
      </c>
      <c r="J96" s="3">
        <v>77</v>
      </c>
      <c r="K96" s="3">
        <v>0</v>
      </c>
      <c r="L96" s="3">
        <v>0</v>
      </c>
      <c r="M96" s="3">
        <v>18</v>
      </c>
      <c r="N96" s="3">
        <v>18</v>
      </c>
      <c r="O96" s="3">
        <v>0</v>
      </c>
      <c r="P96" s="3">
        <v>0</v>
      </c>
      <c r="Q96" s="3">
        <v>6</v>
      </c>
      <c r="R96" s="3">
        <v>108</v>
      </c>
      <c r="S96" s="3">
        <v>0.71</v>
      </c>
    </row>
    <row r="97" spans="1:19" hidden="1" x14ac:dyDescent="0.25">
      <c r="A97" s="2" t="s">
        <v>118</v>
      </c>
      <c r="B97" s="3" t="s">
        <v>133</v>
      </c>
      <c r="C97" s="2" t="s">
        <v>134</v>
      </c>
      <c r="D97" s="3">
        <v>48357760</v>
      </c>
      <c r="E97" s="2" t="s">
        <v>145</v>
      </c>
      <c r="F97" s="2" t="s">
        <v>32</v>
      </c>
      <c r="G97" s="2" t="s">
        <v>32</v>
      </c>
      <c r="H97" s="2" t="s">
        <v>25</v>
      </c>
      <c r="I97" s="3">
        <v>114</v>
      </c>
      <c r="J97" s="3">
        <v>114</v>
      </c>
      <c r="K97" s="3">
        <v>0</v>
      </c>
      <c r="L97" s="3">
        <v>0</v>
      </c>
      <c r="M97" s="3">
        <v>20</v>
      </c>
      <c r="N97" s="3">
        <v>20</v>
      </c>
      <c r="O97" s="3">
        <v>0</v>
      </c>
      <c r="P97" s="3">
        <v>0</v>
      </c>
      <c r="Q97" s="3">
        <v>6</v>
      </c>
      <c r="R97" s="3">
        <v>120</v>
      </c>
      <c r="S97" s="3">
        <v>0.95</v>
      </c>
    </row>
    <row r="98" spans="1:19" hidden="1" x14ac:dyDescent="0.25">
      <c r="A98" s="2" t="s">
        <v>118</v>
      </c>
      <c r="B98" s="3" t="s">
        <v>133</v>
      </c>
      <c r="C98" s="2" t="s">
        <v>134</v>
      </c>
      <c r="D98" s="3">
        <v>45460012</v>
      </c>
      <c r="E98" s="2" t="s">
        <v>233</v>
      </c>
      <c r="F98" s="2" t="s">
        <v>32</v>
      </c>
      <c r="G98" s="2" t="s">
        <v>32</v>
      </c>
      <c r="H98" s="2" t="s">
        <v>25</v>
      </c>
      <c r="I98" s="3">
        <v>133</v>
      </c>
      <c r="J98" s="3">
        <v>133</v>
      </c>
      <c r="K98" s="3">
        <v>0</v>
      </c>
      <c r="L98" s="3">
        <v>0</v>
      </c>
      <c r="M98" s="3">
        <v>23</v>
      </c>
      <c r="N98" s="3">
        <v>23</v>
      </c>
      <c r="O98" s="3">
        <v>0</v>
      </c>
      <c r="P98" s="3">
        <v>0</v>
      </c>
      <c r="Q98" s="3">
        <v>6</v>
      </c>
      <c r="R98" s="3">
        <v>138</v>
      </c>
      <c r="S98" s="3">
        <v>0.96</v>
      </c>
    </row>
    <row r="99" spans="1:19" hidden="1" x14ac:dyDescent="0.25">
      <c r="A99" s="2" t="s">
        <v>118</v>
      </c>
      <c r="B99" s="3" t="s">
        <v>133</v>
      </c>
      <c r="C99" s="2" t="s">
        <v>134</v>
      </c>
      <c r="D99" s="3">
        <v>10390398</v>
      </c>
      <c r="E99" s="2" t="s">
        <v>141</v>
      </c>
      <c r="F99" s="2" t="s">
        <v>32</v>
      </c>
      <c r="G99" s="2" t="s">
        <v>32</v>
      </c>
      <c r="H99" s="2" t="s">
        <v>25</v>
      </c>
      <c r="I99" s="3">
        <v>96</v>
      </c>
      <c r="J99" s="3">
        <v>96</v>
      </c>
      <c r="K99" s="3">
        <v>0</v>
      </c>
      <c r="L99" s="3">
        <v>0</v>
      </c>
      <c r="M99" s="3">
        <v>18</v>
      </c>
      <c r="N99" s="3">
        <v>18</v>
      </c>
      <c r="O99" s="3">
        <v>0</v>
      </c>
      <c r="P99" s="3">
        <v>0</v>
      </c>
      <c r="Q99" s="3">
        <v>6</v>
      </c>
      <c r="R99" s="3">
        <v>108</v>
      </c>
      <c r="S99" s="3">
        <v>0.89</v>
      </c>
    </row>
    <row r="100" spans="1:19" hidden="1" x14ac:dyDescent="0.25">
      <c r="A100" s="2" t="s">
        <v>118</v>
      </c>
      <c r="B100" s="3" t="s">
        <v>133</v>
      </c>
      <c r="C100" s="2" t="s">
        <v>134</v>
      </c>
      <c r="D100" s="3">
        <v>47474684</v>
      </c>
      <c r="E100" s="2" t="s">
        <v>143</v>
      </c>
      <c r="F100" s="2" t="s">
        <v>32</v>
      </c>
      <c r="G100" s="2" t="s">
        <v>32</v>
      </c>
      <c r="H100" s="2" t="s">
        <v>25</v>
      </c>
      <c r="I100" s="3">
        <v>102</v>
      </c>
      <c r="J100" s="3">
        <v>102</v>
      </c>
      <c r="K100" s="3">
        <v>0</v>
      </c>
      <c r="L100" s="3">
        <v>0</v>
      </c>
      <c r="M100" s="3">
        <v>21</v>
      </c>
      <c r="N100" s="3">
        <v>21</v>
      </c>
      <c r="O100" s="3">
        <v>0</v>
      </c>
      <c r="P100" s="3">
        <v>0</v>
      </c>
      <c r="Q100" s="3">
        <v>6</v>
      </c>
      <c r="R100" s="3">
        <v>126</v>
      </c>
      <c r="S100" s="3">
        <v>0.81</v>
      </c>
    </row>
    <row r="101" spans="1:19" hidden="1" x14ac:dyDescent="0.25">
      <c r="A101" s="2" t="s">
        <v>118</v>
      </c>
      <c r="B101" s="3" t="s">
        <v>133</v>
      </c>
      <c r="C101" s="2" t="s">
        <v>134</v>
      </c>
      <c r="D101" s="3">
        <v>74610750</v>
      </c>
      <c r="E101" s="2" t="s">
        <v>213</v>
      </c>
      <c r="F101" s="2" t="s">
        <v>29</v>
      </c>
      <c r="G101" s="2" t="s">
        <v>30</v>
      </c>
      <c r="H101" s="2" t="s">
        <v>40</v>
      </c>
      <c r="I101" s="3">
        <v>111</v>
      </c>
      <c r="J101" s="3">
        <v>111</v>
      </c>
      <c r="K101" s="3">
        <v>0</v>
      </c>
      <c r="L101" s="3">
        <v>0</v>
      </c>
      <c r="M101" s="3">
        <v>24</v>
      </c>
      <c r="N101" s="3">
        <v>24</v>
      </c>
      <c r="O101" s="3">
        <v>0</v>
      </c>
      <c r="P101" s="3">
        <v>0</v>
      </c>
      <c r="Q101" s="3">
        <v>6</v>
      </c>
      <c r="R101" s="3">
        <v>144</v>
      </c>
      <c r="S101" s="3">
        <v>0.77</v>
      </c>
    </row>
  </sheetData>
  <autoFilter ref="A7:BM101">
    <filterColumn colId="5">
      <filters>
        <filter val="MEDICO"/>
      </filters>
    </filterColumn>
  </autoFilter>
  <mergeCells count="10">
    <mergeCell ref="S6:S7"/>
    <mergeCell ref="A2:K2"/>
    <mergeCell ref="A3:K3"/>
    <mergeCell ref="A4:K4"/>
    <mergeCell ref="A6:C6"/>
    <mergeCell ref="D6:H6"/>
    <mergeCell ref="I6:L6"/>
    <mergeCell ref="M6:P6"/>
    <mergeCell ref="Q6:Q7"/>
    <mergeCell ref="R6:R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ATC_CSMC_ENE24_ok</vt:lpstr>
      <vt:lpstr>ATC_CSMC_FEB24OKKKK</vt:lpstr>
      <vt:lpstr>ATC_medicos</vt:lpstr>
      <vt:lpstr>FICHA22_2024</vt:lpstr>
      <vt:lpstr>ATC_CSMC_ABRIL24</vt:lpstr>
      <vt:lpstr>ATC_CSMC_MAR24ok</vt:lpstr>
      <vt:lpstr>ATC_CSMC_MAY24OKKK</vt:lpstr>
      <vt:lpstr>ATC_CSMC_JUN24OKK</vt:lpstr>
      <vt:lpstr>ATC_CSMC_JULIO</vt:lpstr>
      <vt:lpstr>ATC_CSMC_27agos</vt:lpstr>
      <vt:lpstr>PCTE_NUEV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Generado por Opendata</dc:title>
  <dc:subject/>
  <dc:creator>Miguel J. Ulloa Ordaya</dc:creator>
  <cp:keywords/>
  <dc:description>Direccion Regional de Salud del Callao</dc:description>
  <cp:lastModifiedBy>Luis Fernando Miranda Mendoza</cp:lastModifiedBy>
  <dcterms:created xsi:type="dcterms:W3CDTF">2024-03-04T13:33:39Z</dcterms:created>
  <dcterms:modified xsi:type="dcterms:W3CDTF">2025-01-31T16:15:27Z</dcterms:modified>
  <cp:category/>
</cp:coreProperties>
</file>