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Backup_13_10_2022\REFCON\2024\INDICADOR\FICHA 25\DICIEMBRE\"/>
    </mc:Choice>
  </mc:AlternateContent>
  <xr:revisionPtr revIDLastSave="0" documentId="13_ncr:1_{4D57471C-ED97-4C2C-846D-15FFB9EC0B3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icha25_Porcentaj_Resolutividad" sheetId="1" r:id="rId1"/>
    <sheet name="imagenFicha25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" i="1" l="1"/>
  <c r="AO8" i="1"/>
  <c r="K9" i="1"/>
  <c r="K10" i="1"/>
  <c r="AL8" i="1" l="1"/>
  <c r="AI8" i="1" l="1"/>
  <c r="AF8" i="1"/>
  <c r="AC8" i="1" l="1"/>
  <c r="Z8" i="1"/>
  <c r="Z10" i="1"/>
  <c r="K8" i="1"/>
  <c r="W8" i="1" l="1"/>
  <c r="W9" i="1"/>
  <c r="W10" i="1"/>
  <c r="W11" i="1"/>
  <c r="E11" i="1" l="1"/>
  <c r="E10" i="1"/>
  <c r="E9" i="1"/>
  <c r="E8" i="1"/>
  <c r="E7" i="1"/>
  <c r="F9" i="1" l="1"/>
  <c r="G9" i="1"/>
  <c r="F10" i="1"/>
  <c r="G10" i="1"/>
  <c r="F11" i="1"/>
  <c r="G11" i="1"/>
  <c r="F8" i="1"/>
  <c r="G8" i="1"/>
  <c r="T8" i="1"/>
  <c r="Q8" i="1"/>
  <c r="N8" i="1"/>
  <c r="H11" i="1" l="1"/>
  <c r="H9" i="1"/>
  <c r="H8" i="1"/>
  <c r="H10" i="1"/>
  <c r="AR9" i="1"/>
  <c r="AO9" i="1"/>
  <c r="AL9" i="1"/>
  <c r="AI9" i="1"/>
  <c r="AF9" i="1"/>
  <c r="AC9" i="1"/>
  <c r="Z9" i="1"/>
  <c r="N9" i="1"/>
  <c r="Q9" i="1"/>
  <c r="T9" i="1"/>
  <c r="AR7" i="1" l="1"/>
  <c r="Q11" i="1"/>
  <c r="Q10" i="1"/>
  <c r="Q7" i="1"/>
  <c r="AO7" i="1" l="1"/>
  <c r="AL7" i="1"/>
  <c r="AI7" i="1"/>
  <c r="AF7" i="1"/>
  <c r="AC7" i="1"/>
  <c r="Z7" i="1"/>
  <c r="W7" i="1"/>
  <c r="T7" i="1"/>
  <c r="N7" i="1"/>
  <c r="K7" i="1"/>
  <c r="AR11" i="1"/>
  <c r="AR10" i="1"/>
  <c r="AO11" i="1"/>
  <c r="AO10" i="1"/>
  <c r="AL11" i="1"/>
  <c r="AL10" i="1"/>
  <c r="AI11" i="1"/>
  <c r="AI10" i="1"/>
  <c r="AF11" i="1"/>
  <c r="AF10" i="1"/>
  <c r="AC11" i="1"/>
  <c r="AC10" i="1"/>
  <c r="Z11" i="1"/>
  <c r="T11" i="1"/>
  <c r="T10" i="1"/>
  <c r="N11" i="1"/>
  <c r="N10" i="1"/>
  <c r="K11" i="1"/>
  <c r="G7" i="1" l="1"/>
  <c r="F7" i="1"/>
  <c r="H7" i="1" l="1"/>
</calcChain>
</file>

<file path=xl/sharedStrings.xml><?xml version="1.0" encoding="utf-8"?>
<sst xmlns="http://schemas.openxmlformats.org/spreadsheetml/2006/main" count="68" uniqueCount="29">
  <si>
    <t>HOSPITALES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</si>
  <si>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</si>
  <si>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</si>
  <si>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</si>
  <si>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</si>
  <si>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</si>
  <si>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</si>
  <si>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</si>
  <si>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</si>
  <si>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</si>
  <si>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</si>
  <si>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</si>
  <si>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Setiembre</t>
  </si>
  <si>
    <t>Periodo de Evaluación:</t>
  </si>
  <si>
    <t>Fuente de Datos:</t>
  </si>
  <si>
    <t>Registro de atenciones de Emergencia Fuente (SEEM)</t>
  </si>
  <si>
    <t>Numero de Referencias para Emergencias   Fuente (REFCON)</t>
  </si>
  <si>
    <t xml:space="preserve">     HOSP.DANIEL A.CARRION    (III-1)</t>
  </si>
  <si>
    <t xml:space="preserve">     HOSP. APOYO SAN JOSE        (II-2)</t>
  </si>
  <si>
    <t xml:space="preserve">     HOSPITAL DE VENTANILLA   (II-1)</t>
  </si>
  <si>
    <t xml:space="preserve"> HOSPITAL DE REHABILITACION   (II-E)</t>
  </si>
  <si>
    <t>Fuente: REFCON Y  APLICATIVO SEEM</t>
  </si>
  <si>
    <t>%</t>
  </si>
  <si>
    <t>FICHA N°25: PORCENTAJE DE RESOLUTIVIDAD</t>
  </si>
  <si>
    <t xml:space="preserve">SOLO PRIORIDAD 1 Y 2 </t>
  </si>
  <si>
    <t>TOTAL 2024</t>
  </si>
  <si>
    <t>SETIPRESS - SUSALUD (20/01/2024)</t>
  </si>
  <si>
    <t>Nota: Resultados del Minsa se muestran en el mes de noviembre</t>
  </si>
  <si>
    <t xml:space="preserve"> DIRESA CALLAO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</si>
</sst>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1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" fillId="0" borderId="0"/>
  </cellStyleXfs>
  <cellXfs count="80">
    <xf numFmtId="0" fontId="0" fillId="0" borderId="0" xfId="0"/>
    <xf numFmtId="0" fontId="2" fillId="0" borderId="0" xfId="0" applyFont="1"/>
    <xf numFmtId="1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1" fontId="0" fillId="0" borderId="4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3" xfId="0" applyNumberForma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" fontId="7" fillId="5" borderId="6" xfId="0" applyNumberFormat="1" applyFont="1" applyFill="1" applyBorder="1" applyAlignment="1">
      <alignment horizontal="center" vertical="center"/>
    </xf>
    <xf numFmtId="1" fontId="0" fillId="5" borderId="5" xfId="0" applyNumberFormat="1" applyFill="1" applyBorder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18" xfId="0" applyNumberForma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0" fontId="7" fillId="5" borderId="7" xfId="2" applyNumberFormat="1" applyFont="1" applyFill="1" applyBorder="1" applyAlignment="1">
      <alignment horizontal="center" vertical="center"/>
    </xf>
    <xf numFmtId="10" fontId="7" fillId="0" borderId="19" xfId="2" applyNumberFormat="1" applyFont="1" applyBorder="1" applyAlignment="1">
      <alignment horizontal="center" vertical="center"/>
    </xf>
    <xf numFmtId="10" fontId="7" fillId="0" borderId="8" xfId="2" applyNumberFormat="1" applyFont="1" applyBorder="1" applyAlignment="1">
      <alignment horizontal="center" vertical="center"/>
    </xf>
    <xf numFmtId="10" fontId="7" fillId="0" borderId="20" xfId="2" applyNumberFormat="1" applyFont="1" applyBorder="1" applyAlignment="1">
      <alignment horizontal="center" vertical="center"/>
    </xf>
    <xf numFmtId="10" fontId="7" fillId="0" borderId="14" xfId="2" applyNumberFormat="1" applyFont="1" applyBorder="1" applyAlignment="1">
      <alignment horizontal="center" vertical="center"/>
    </xf>
    <xf numFmtId="10" fontId="7" fillId="0" borderId="22" xfId="2" applyNumberFormat="1" applyFont="1" applyBorder="1" applyAlignment="1">
      <alignment horizontal="center" vertical="center"/>
    </xf>
    <xf numFmtId="1" fontId="0" fillId="5" borderId="16" xfId="0" applyNumberForma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10" fontId="7" fillId="5" borderId="19" xfId="2" applyNumberFormat="1" applyFont="1" applyFill="1" applyBorder="1" applyAlignment="1">
      <alignment horizontal="center" vertical="center"/>
    </xf>
    <xf numFmtId="1" fontId="0" fillId="5" borderId="3" xfId="0" applyNumberFormat="1" applyFill="1" applyBorder="1" applyAlignment="1">
      <alignment horizontal="center" vertical="center"/>
    </xf>
    <xf numFmtId="1" fontId="7" fillId="5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0" fontId="10" fillId="5" borderId="7" xfId="2" applyNumberFormat="1" applyFont="1" applyFill="1" applyBorder="1" applyAlignment="1">
      <alignment horizontal="center" vertical="center"/>
    </xf>
    <xf numFmtId="10" fontId="10" fillId="0" borderId="27" xfId="2" applyNumberFormat="1" applyFont="1" applyFill="1" applyBorder="1" applyAlignment="1">
      <alignment horizontal="center" vertical="center"/>
    </xf>
    <xf numFmtId="10" fontId="10" fillId="5" borderId="8" xfId="2" applyNumberFormat="1" applyFont="1" applyFill="1" applyBorder="1" applyAlignment="1">
      <alignment horizontal="center" vertical="center"/>
    </xf>
    <xf numFmtId="10" fontId="10" fillId="0" borderId="8" xfId="2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 applyAlignment="1">
      <alignment horizontal="left" vertical="center"/>
    </xf>
    <xf numFmtId="10" fontId="0" fillId="0" borderId="0" xfId="0" applyNumberFormat="1"/>
    <xf numFmtId="10" fontId="1" fillId="3" borderId="13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Alignment="1">
      <alignment vertical="center"/>
    </xf>
    <xf numFmtId="17" fontId="7" fillId="0" borderId="0" xfId="0" applyNumberFormat="1" applyFont="1"/>
    <xf numFmtId="0" fontId="1" fillId="3" borderId="23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" fontId="4" fillId="0" borderId="0" xfId="0" quotePrefix="1" applyNumberFormat="1" applyFont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11" fillId="5" borderId="23" xfId="0" applyFont="1" applyFill="1" applyBorder="1" applyAlignment="1">
      <alignment horizontal="left" vertical="center"/>
    </xf>
    <xf numFmtId="0" fontId="11" fillId="5" borderId="18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</cellXfs>
  <cellStyles count="11">
    <cellStyle name="Normal" xfId="0" builtinId="0"/>
    <cellStyle name="Normal 2" xfId="4" xr:uid="{00000000-0005-0000-0000-000001000000}"/>
    <cellStyle name="Normal 2 2" xfId="1" xr:uid="{00000000-0005-0000-0000-000002000000}"/>
    <cellStyle name="Normal 3" xfId="5" xr:uid="{DCEC463C-1EBB-4043-B6D0-46A7EDE74EFF}"/>
    <cellStyle name="Normal 3 2" xfId="3" xr:uid="{00000000-0005-0000-0000-000003000000}"/>
    <cellStyle name="Normal 3 3" xfId="6" xr:uid="{4594AE9F-3124-416C-87CD-11F6475CCE04}"/>
    <cellStyle name="Normal 4" xfId="7" xr:uid="{A1826007-5971-451F-9D57-0146EBB78CBE}"/>
    <cellStyle name="Normal 4 2" xfId="8" xr:uid="{2DBA6AA0-0E63-42DF-AF7B-7C37C67EF9B4}"/>
    <cellStyle name="Normal 4 2 2" xfId="9" xr:uid="{6D8B5793-CE26-4BA3-B5AD-4711BE8BA48D}"/>
    <cellStyle name="Normal 5" xfId="10" xr:uid="{6781EB7A-6DFC-4FCF-A586-EA2C427BC8C9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393700</xdr:colOff>
      <xdr:row>0</xdr:row>
      <xdr:rowOff>203200</xdr:rowOff>
    </xdr:from>
    <xdr:to>
      <xdr:col>2</xdr:col>
      <xdr:colOff>838200</xdr:colOff>
      <xdr:row>2</xdr:row>
      <xdr:rowOff>50800</xdr:rowOff>
    </xdr:to>
    <xdr:pic>
      <xdr:nvPicPr>
        <xdr:cNvPr id="4" name="Imagen 3" descr="C:\Users\yrumiche\Downloads\LOGO GRC (1)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4600" y="203200"/>
          <a:ext cx="1320800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647700</xdr:colOff>
      <xdr:row>0</xdr:row>
      <xdr:rowOff>266700</xdr:rowOff>
    </xdr:from>
    <xdr:to>
      <xdr:col>18</xdr:col>
      <xdr:colOff>609600</xdr:colOff>
      <xdr:row>2</xdr:row>
      <xdr:rowOff>152400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9800" y="266700"/>
          <a:ext cx="1206500" cy="60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76200</xdr:colOff>
      <xdr:row>17</xdr:row>
      <xdr:rowOff>114300</xdr:rowOff>
    </xdr:from>
    <xdr:to>
      <xdr:col>44</xdr:col>
      <xdr:colOff>50800</xdr:colOff>
      <xdr:row>17</xdr:row>
      <xdr:rowOff>165100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76200" y="5181600"/>
          <a:ext cx="15506700" cy="5080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215900</xdr:colOff>
      <xdr:row>13</xdr:row>
      <xdr:rowOff>38100</xdr:rowOff>
    </xdr:from>
    <xdr:to>
      <xdr:col>6</xdr:col>
      <xdr:colOff>952152</xdr:colOff>
      <xdr:row>17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5900" y="4457700"/>
          <a:ext cx="7797452" cy="76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85725</xdr:rowOff>
    </xdr:from>
    <xdr:to>
      <xdr:col>9</xdr:col>
      <xdr:colOff>84989</xdr:colOff>
      <xdr:row>49</xdr:row>
      <xdr:rowOff>28195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pSpPr/>
      </xdr:nvGrpSpPr>
      <xdr:grpSpPr>
        <a:xfrm>
          <a:off x="161925" y="85725"/>
          <a:ext cx="6781064" cy="9276970"/>
          <a:chOff x="161925" y="85725"/>
          <a:chExt cx="6781064" cy="9276970"/>
        </a:xfrm>
      </xdr:grpSpPr>
      <xdr:pic>
        <xdr:nvPicPr>
          <xdr:cNvPr id="2" name="Imagen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57275" y="85725"/>
            <a:ext cx="5885714" cy="6266667"/>
          </a:xfrm>
          <a:prstGeom prst="rect">
            <a:avLst/>
          </a:prstGeom>
        </xdr:spPr>
      </xdr:pic>
      <xdr:pic>
        <xdr:nvPicPr>
          <xdr:cNvPr id="3" name="Imagen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61925" y="6324600"/>
            <a:ext cx="6723809" cy="303809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20"/>
  <sheetViews>
    <sheetView showGridLines="0" tabSelected="1" topLeftCell="AC1" zoomScale="75" zoomScaleNormal="75" workbookViewId="0">
      <selection activeCell="AR7" sqref="AR7:AR8"/>
    </sheetView>
  </sheetViews>
  <sheetFormatPr baseColWidth="10" defaultRowHeight="15" x14ac:dyDescent="0.25"/>
  <cols>
    <col min="1" max="1" width="22" customWidth="1"/>
    <col min="2" max="2" width="13.140625" customWidth="1"/>
    <col min="3" max="3" width="19.85546875" customWidth="1"/>
    <col min="4" max="4" width="19" customWidth="1"/>
    <col min="5" max="5" width="13.140625" customWidth="1"/>
    <col min="6" max="7" width="18.7109375" customWidth="1"/>
    <col min="8" max="8" width="28.7109375" customWidth="1"/>
    <col min="9" max="9" width="20.28515625" customWidth="1"/>
    <col min="10" max="10" width="18.7109375" customWidth="1"/>
    <col min="11" max="11" width="15.7109375" customWidth="1"/>
    <col min="12" max="12" width="20.7109375" customWidth="1"/>
    <col min="13" max="13" width="18.7109375" customWidth="1"/>
    <col min="14" max="14" width="15.7109375" customWidth="1"/>
    <col min="15" max="16" width="18.7109375" customWidth="1"/>
    <col min="17" max="17" width="15.7109375" customWidth="1"/>
    <col min="18" max="19" width="18.7109375" customWidth="1"/>
    <col min="20" max="20" width="15.7109375" customWidth="1"/>
    <col min="21" max="22" width="18.7109375" customWidth="1"/>
    <col min="23" max="23" width="15.7109375" customWidth="1"/>
    <col min="24" max="25" width="18.7109375" customWidth="1"/>
    <col min="26" max="26" width="15.7109375" style="52" customWidth="1"/>
    <col min="27" max="28" width="18.7109375" customWidth="1"/>
    <col min="29" max="29" width="15.7109375" style="52" customWidth="1"/>
    <col min="30" max="31" width="18.7109375" customWidth="1"/>
    <col min="32" max="32" width="15.7109375" style="52" customWidth="1"/>
    <col min="33" max="34" width="18.7109375" customWidth="1"/>
    <col min="35" max="35" width="15.7109375" style="52" customWidth="1"/>
    <col min="36" max="37" width="18.7109375" customWidth="1"/>
    <col min="38" max="38" width="15.7109375" style="52" customWidth="1"/>
    <col min="39" max="40" width="18.7109375" customWidth="1"/>
    <col min="41" max="41" width="15.7109375" style="52" customWidth="1"/>
    <col min="42" max="43" width="18.7109375" customWidth="1"/>
    <col min="44" max="44" width="14.42578125" style="52" customWidth="1"/>
  </cols>
  <sheetData>
    <row r="1" spans="1:44" ht="28.5" x14ac:dyDescent="0.45">
      <c r="A1" s="1"/>
    </row>
    <row r="2" spans="1:44" s="4" customFormat="1" ht="27.75" customHeight="1" x14ac:dyDescent="0.3">
      <c r="A2" s="61" t="s">
        <v>23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3"/>
      <c r="AE2" s="3"/>
      <c r="AF2" s="54"/>
      <c r="AG2" s="3"/>
      <c r="AH2" s="3"/>
      <c r="AI2" s="54"/>
      <c r="AJ2" s="3"/>
      <c r="AK2" s="3"/>
      <c r="AL2" s="54"/>
      <c r="AM2" s="3"/>
      <c r="AN2" s="3"/>
      <c r="AO2" s="54"/>
      <c r="AP2" s="3"/>
      <c r="AQ2" s="3"/>
      <c r="AR2" s="54"/>
    </row>
    <row r="3" spans="1:44" s="4" customFormat="1" ht="27" customHeight="1" x14ac:dyDescent="0.3">
      <c r="A3" s="62" t="s">
        <v>28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3"/>
      <c r="AE3" s="3"/>
      <c r="AF3" s="54"/>
      <c r="AG3" s="3"/>
      <c r="AH3" s="3"/>
      <c r="AI3" s="54"/>
      <c r="AJ3" s="3"/>
      <c r="AK3" s="3"/>
      <c r="AL3" s="54"/>
      <c r="AM3" s="3"/>
      <c r="AN3" s="3"/>
      <c r="AO3" s="54"/>
      <c r="AP3" s="3"/>
      <c r="AQ3" s="3"/>
      <c r="AR3" s="54"/>
    </row>
    <row r="4" spans="1:44" ht="15.75" thickBot="1" x14ac:dyDescent="0.3"/>
    <row r="5" spans="1:44" ht="15.75" x14ac:dyDescent="0.25">
      <c r="A5" s="69" t="s">
        <v>0</v>
      </c>
      <c r="B5" s="70"/>
      <c r="C5" s="77">
        <v>2023</v>
      </c>
      <c r="D5" s="78"/>
      <c r="E5" s="79"/>
      <c r="F5" s="73" t="s">
        <v>25</v>
      </c>
      <c r="G5" s="73"/>
      <c r="H5" s="74"/>
      <c r="I5" s="56" t="s">
        <v>1</v>
      </c>
      <c r="J5" s="57"/>
      <c r="K5" s="57"/>
      <c r="L5" s="56" t="s">
        <v>2</v>
      </c>
      <c r="M5" s="57"/>
      <c r="N5" s="57"/>
      <c r="O5" s="56" t="s">
        <v>3</v>
      </c>
      <c r="P5" s="57"/>
      <c r="Q5" s="57"/>
      <c r="R5" s="56" t="s">
        <v>4</v>
      </c>
      <c r="S5" s="57"/>
      <c r="T5" s="58"/>
      <c r="U5" s="56" t="s">
        <v>5</v>
      </c>
      <c r="V5" s="57"/>
      <c r="W5" s="57"/>
      <c r="X5" s="56" t="s">
        <v>6</v>
      </c>
      <c r="Y5" s="57"/>
      <c r="Z5" s="57"/>
      <c r="AA5" s="56" t="s">
        <v>7</v>
      </c>
      <c r="AB5" s="57"/>
      <c r="AC5" s="57"/>
      <c r="AD5" s="56" t="s">
        <v>8</v>
      </c>
      <c r="AE5" s="57"/>
      <c r="AF5" s="57"/>
      <c r="AG5" s="56" t="s">
        <v>12</v>
      </c>
      <c r="AH5" s="57"/>
      <c r="AI5" s="57"/>
      <c r="AJ5" s="56" t="s">
        <v>9</v>
      </c>
      <c r="AK5" s="57"/>
      <c r="AL5" s="57"/>
      <c r="AM5" s="56" t="s">
        <v>10</v>
      </c>
      <c r="AN5" s="57"/>
      <c r="AO5" s="57"/>
      <c r="AP5" s="56" t="s">
        <v>11</v>
      </c>
      <c r="AQ5" s="57"/>
      <c r="AR5" s="58"/>
    </row>
    <row r="6" spans="1:44" ht="63.75" customHeight="1" thickBot="1" x14ac:dyDescent="0.3">
      <c r="A6" s="71"/>
      <c r="B6" s="72"/>
      <c r="C6" s="43" t="s">
        <v>16</v>
      </c>
      <c r="D6" s="43" t="s">
        <v>15</v>
      </c>
      <c r="E6" s="44" t="s">
        <v>22</v>
      </c>
      <c r="F6" s="11" t="s">
        <v>16</v>
      </c>
      <c r="G6" s="11" t="s">
        <v>15</v>
      </c>
      <c r="H6" s="12" t="s">
        <v>22</v>
      </c>
      <c r="I6" s="17" t="s">
        <v>16</v>
      </c>
      <c r="J6" s="18" t="s">
        <v>15</v>
      </c>
      <c r="K6" s="19" t="s">
        <v>22</v>
      </c>
      <c r="L6" s="17" t="s">
        <v>16</v>
      </c>
      <c r="M6" s="18" t="s">
        <v>15</v>
      </c>
      <c r="N6" s="19" t="s">
        <v>22</v>
      </c>
      <c r="O6" s="17" t="s">
        <v>16</v>
      </c>
      <c r="P6" s="18" t="s">
        <v>15</v>
      </c>
      <c r="Q6" s="19" t="s">
        <v>22</v>
      </c>
      <c r="R6" s="17" t="s">
        <v>16</v>
      </c>
      <c r="S6" s="18" t="s">
        <v>15</v>
      </c>
      <c r="T6" s="19" t="s">
        <v>22</v>
      </c>
      <c r="U6" s="17" t="s">
        <v>16</v>
      </c>
      <c r="V6" s="18" t="s">
        <v>15</v>
      </c>
      <c r="W6" s="19" t="s">
        <v>22</v>
      </c>
      <c r="X6" s="17" t="s">
        <v>16</v>
      </c>
      <c r="Y6" s="18" t="s">
        <v>15</v>
      </c>
      <c r="Z6" s="53" t="s">
        <v>22</v>
      </c>
      <c r="AA6" s="17" t="s">
        <v>16</v>
      </c>
      <c r="AB6" s="18" t="s">
        <v>15</v>
      </c>
      <c r="AC6" s="53" t="s">
        <v>22</v>
      </c>
      <c r="AD6" s="17" t="s">
        <v>16</v>
      </c>
      <c r="AE6" s="18" t="s">
        <v>15</v>
      </c>
      <c r="AF6" s="53" t="s">
        <v>22</v>
      </c>
      <c r="AG6" s="17" t="s">
        <v>16</v>
      </c>
      <c r="AH6" s="18" t="s">
        <v>15</v>
      </c>
      <c r="AI6" s="53" t="s">
        <v>22</v>
      </c>
      <c r="AJ6" s="17" t="s">
        <v>16</v>
      </c>
      <c r="AK6" s="18" t="s">
        <v>15</v>
      </c>
      <c r="AL6" s="53" t="s">
        <v>22</v>
      </c>
      <c r="AM6" s="17" t="s">
        <v>16</v>
      </c>
      <c r="AN6" s="18" t="s">
        <v>15</v>
      </c>
      <c r="AO6" s="53" t="s">
        <v>22</v>
      </c>
      <c r="AP6" s="17" t="s">
        <v>16</v>
      </c>
      <c r="AQ6" s="18" t="s">
        <v>15</v>
      </c>
      <c r="AR6" s="53" t="s">
        <v>22</v>
      </c>
    </row>
    <row r="7" spans="1:44" ht="24.95" customHeight="1" thickBot="1" x14ac:dyDescent="0.3">
      <c r="A7" s="67" t="s">
        <v>17</v>
      </c>
      <c r="B7" s="68"/>
      <c r="C7" s="47">
        <v>44</v>
      </c>
      <c r="D7" s="47">
        <v>100688</v>
      </c>
      <c r="E7" s="39">
        <f>IF(OR(C7="",D7="",D7=0),"ND",C7/D7)</f>
        <v>4.3699348482440805E-4</v>
      </c>
      <c r="F7" s="20">
        <f>+I7+L7+O7+R7+U7+X7+AA7+AD7+AG7+AJ7+AM7+AP7</f>
        <v>47</v>
      </c>
      <c r="G7" s="20">
        <f>+J7+M7+P7+S7+V7+Y7+AB7+AE7+AH7+AK7+AN7+AQ7</f>
        <v>99222</v>
      </c>
      <c r="H7" s="39">
        <f>IF(OR(F7="",G7="",G7=0),"ND",F7/G7)</f>
        <v>4.7368527141158212E-4</v>
      </c>
      <c r="I7" s="21">
        <v>7</v>
      </c>
      <c r="J7" s="22">
        <v>8107</v>
      </c>
      <c r="K7" s="25">
        <f t="shared" ref="K7:K10" si="0">IF(OR(I7="",J7="",J7=0),"ND",I7/J7)</f>
        <v>8.6345133834957448E-4</v>
      </c>
      <c r="L7" s="23">
        <v>11</v>
      </c>
      <c r="M7" s="22">
        <v>8190</v>
      </c>
      <c r="N7" s="25">
        <f t="shared" ref="N7:N9" si="1">IF(OR(L7="",M7="",M7=0),"ND",L7/M7)</f>
        <v>1.3431013431013431E-3</v>
      </c>
      <c r="O7" s="21">
        <v>5</v>
      </c>
      <c r="P7" s="22">
        <v>8576</v>
      </c>
      <c r="Q7" s="25">
        <f t="shared" ref="Q7:Q10" si="2">IF(OR(O7="",P7="",P7=0),"ND",O7/P7)</f>
        <v>5.8302238805970144E-4</v>
      </c>
      <c r="R7" s="21">
        <v>2</v>
      </c>
      <c r="S7" s="22">
        <v>8632</v>
      </c>
      <c r="T7" s="25">
        <f t="shared" ref="T7:T9" si="3">IF(OR(R7="",S7="",S7=0),"ND",R7/S7)</f>
        <v>2.3169601482854495E-4</v>
      </c>
      <c r="U7" s="21">
        <v>5</v>
      </c>
      <c r="V7" s="22">
        <v>8510</v>
      </c>
      <c r="W7" s="25">
        <f t="shared" ref="W7:W11" si="4">IF(OR(U7="",V7="",V7=0),"ND",U7/V7)</f>
        <v>5.8754406580493535E-4</v>
      </c>
      <c r="X7" s="21">
        <v>2</v>
      </c>
      <c r="Y7" s="22">
        <v>8191</v>
      </c>
      <c r="Z7" s="25">
        <f t="shared" ref="Z7:Z9" si="5">IF(OR(X7="",Y7="",Y7=0),"ND",X7/Y7)</f>
        <v>2.4417043096081065E-4</v>
      </c>
      <c r="AA7" s="21">
        <v>6</v>
      </c>
      <c r="AB7" s="22">
        <v>8319</v>
      </c>
      <c r="AC7" s="25">
        <f t="shared" ref="AC7:AC9" si="6">IF(OR(AA7="",AB7="",AB7=0),"ND",AA7/AB7)</f>
        <v>7.2124053371799498E-4</v>
      </c>
      <c r="AD7" s="21">
        <v>4</v>
      </c>
      <c r="AE7" s="22">
        <v>8012</v>
      </c>
      <c r="AF7" s="25">
        <f t="shared" ref="AF7:AF9" si="7">IF(OR(AD7="",AE7="",AE7=0),"ND",AD7/AE7)</f>
        <v>4.992511233150275E-4</v>
      </c>
      <c r="AG7" s="21">
        <v>0</v>
      </c>
      <c r="AH7" s="22">
        <v>8173</v>
      </c>
      <c r="AI7" s="25">
        <f t="shared" ref="AI7:AI9" si="8">IF(OR(AG7="",AH7="",AH7=0),"ND",AG7/AH7)</f>
        <v>0</v>
      </c>
      <c r="AJ7" s="21">
        <v>2</v>
      </c>
      <c r="AK7" s="22">
        <v>8287</v>
      </c>
      <c r="AL7" s="25">
        <f t="shared" ref="AL7:AL9" si="9">IF(OR(AJ7="",AK7="",AK7=0),"ND",AJ7/AK7)</f>
        <v>2.4134186074574636E-4</v>
      </c>
      <c r="AM7" s="21">
        <v>3</v>
      </c>
      <c r="AN7" s="22">
        <v>8151</v>
      </c>
      <c r="AO7" s="25">
        <f t="shared" ref="AO7:AO9" si="10">IF(OR(AM7="",AN7="",AN7=0),"ND",AM7/AN7)</f>
        <v>3.6805299963194699E-4</v>
      </c>
      <c r="AP7" s="21">
        <v>0</v>
      </c>
      <c r="AQ7" s="22">
        <v>8074</v>
      </c>
      <c r="AR7" s="25">
        <f t="shared" ref="AR7:AR9" si="11">IF(OR(AP7="",AQ7="",AQ7=0),"ND",AP7/AQ7)</f>
        <v>0</v>
      </c>
    </row>
    <row r="8" spans="1:44" ht="24.95" customHeight="1" thickBot="1" x14ac:dyDescent="0.3">
      <c r="A8" s="75" t="s">
        <v>24</v>
      </c>
      <c r="B8" s="76"/>
      <c r="C8" s="48">
        <v>44</v>
      </c>
      <c r="D8" s="48">
        <v>5726</v>
      </c>
      <c r="E8" s="41">
        <f t="shared" ref="E8:E11" si="12">IF(OR(C8="",D8="",D8=0),"ND",C8/D8)</f>
        <v>7.6842472930492489E-3</v>
      </c>
      <c r="F8" s="35">
        <f>+I8+L8+O8+R8+U8+X8+AA8+AD8+AG8+AJ8+AM8+AP8</f>
        <v>47</v>
      </c>
      <c r="G8" s="35">
        <f>+J8+M8+P8+S8+V8+Y8+AB8+AE8+AH8+AK8+AN8+AQ8</f>
        <v>16790</v>
      </c>
      <c r="H8" s="41">
        <f t="shared" ref="H8:H11" si="13">IF(OR(F8="",G8="",G8=0),"ND",F8/G8)</f>
        <v>2.7992852888624182E-3</v>
      </c>
      <c r="I8" s="31">
        <v>7</v>
      </c>
      <c r="J8" s="32">
        <v>1671</v>
      </c>
      <c r="K8" s="33">
        <f t="shared" si="0"/>
        <v>4.1891083183722318E-3</v>
      </c>
      <c r="L8" s="34">
        <v>11</v>
      </c>
      <c r="M8" s="32">
        <v>1208</v>
      </c>
      <c r="N8" s="33">
        <f t="shared" si="1"/>
        <v>9.1059602649006619E-3</v>
      </c>
      <c r="O8" s="31">
        <v>5</v>
      </c>
      <c r="P8" s="32">
        <v>1174</v>
      </c>
      <c r="Q8" s="33">
        <f t="shared" si="2"/>
        <v>4.2589437819420782E-3</v>
      </c>
      <c r="R8" s="31">
        <v>2</v>
      </c>
      <c r="S8" s="32">
        <v>1132</v>
      </c>
      <c r="T8" s="33">
        <f t="shared" si="3"/>
        <v>1.7667844522968198E-3</v>
      </c>
      <c r="U8" s="31">
        <v>5</v>
      </c>
      <c r="V8" s="32">
        <v>1242</v>
      </c>
      <c r="W8" s="25">
        <f t="shared" si="4"/>
        <v>4.0257648953301124E-3</v>
      </c>
      <c r="X8" s="31">
        <v>2</v>
      </c>
      <c r="Y8" s="32">
        <v>1396</v>
      </c>
      <c r="Z8" s="25">
        <f t="shared" si="5"/>
        <v>1.4326647564469914E-3</v>
      </c>
      <c r="AA8" s="31">
        <v>6</v>
      </c>
      <c r="AB8" s="32">
        <v>1468</v>
      </c>
      <c r="AC8" s="25">
        <f t="shared" si="6"/>
        <v>4.0871934604904629E-3</v>
      </c>
      <c r="AD8" s="31">
        <v>4</v>
      </c>
      <c r="AE8" s="32">
        <v>1250</v>
      </c>
      <c r="AF8" s="25">
        <f t="shared" si="7"/>
        <v>3.2000000000000002E-3</v>
      </c>
      <c r="AG8" s="31">
        <v>0</v>
      </c>
      <c r="AH8" s="32">
        <v>1352</v>
      </c>
      <c r="AI8" s="25">
        <f t="shared" si="8"/>
        <v>0</v>
      </c>
      <c r="AJ8" s="31">
        <v>2</v>
      </c>
      <c r="AK8" s="32">
        <v>1555</v>
      </c>
      <c r="AL8" s="25">
        <f t="shared" si="9"/>
        <v>1.2861736334405145E-3</v>
      </c>
      <c r="AM8" s="31">
        <v>3</v>
      </c>
      <c r="AN8" s="32">
        <v>1705</v>
      </c>
      <c r="AO8" s="25">
        <f t="shared" si="10"/>
        <v>1.7595307917888563E-3</v>
      </c>
      <c r="AP8" s="31">
        <v>0</v>
      </c>
      <c r="AQ8" s="32">
        <v>1637</v>
      </c>
      <c r="AR8" s="25">
        <f t="shared" si="11"/>
        <v>0</v>
      </c>
    </row>
    <row r="9" spans="1:44" ht="24.95" customHeight="1" thickBot="1" x14ac:dyDescent="0.3">
      <c r="A9" s="63" t="s">
        <v>18</v>
      </c>
      <c r="B9" s="64"/>
      <c r="C9" s="45">
        <v>89</v>
      </c>
      <c r="D9" s="45">
        <v>74948</v>
      </c>
      <c r="E9" s="42">
        <f t="shared" si="12"/>
        <v>1.1874899930618562E-3</v>
      </c>
      <c r="F9" s="36">
        <f t="shared" ref="F9:F11" si="14">+I9+L9+O9+R9+U9+X9+AA9+AD9+AG9+AJ9+AM9+AP9</f>
        <v>115</v>
      </c>
      <c r="G9" s="36">
        <f t="shared" ref="G9:G11" si="15">+J9+M9+P9+S9+V9+Y9+AB9+AE9+AH9+AK9+AN9+AQ9</f>
        <v>76668</v>
      </c>
      <c r="H9" s="42">
        <f t="shared" si="13"/>
        <v>1.4999739134971565E-3</v>
      </c>
      <c r="I9" s="7">
        <v>2</v>
      </c>
      <c r="J9" s="6">
        <v>6180</v>
      </c>
      <c r="K9" s="26">
        <f t="shared" si="0"/>
        <v>3.2362459546925567E-4</v>
      </c>
      <c r="L9" s="16">
        <v>3</v>
      </c>
      <c r="M9" s="6">
        <v>6189</v>
      </c>
      <c r="N9" s="26">
        <f t="shared" si="1"/>
        <v>4.8473097430925838E-4</v>
      </c>
      <c r="O9" s="7">
        <v>1</v>
      </c>
      <c r="P9" s="6">
        <v>7003</v>
      </c>
      <c r="Q9" s="26">
        <f t="shared" si="2"/>
        <v>1.4279594459517349E-4</v>
      </c>
      <c r="R9" s="7">
        <v>7</v>
      </c>
      <c r="S9" s="6">
        <v>7294</v>
      </c>
      <c r="T9" s="26">
        <f t="shared" si="3"/>
        <v>9.5969289827255275E-4</v>
      </c>
      <c r="U9" s="7">
        <v>22</v>
      </c>
      <c r="V9" s="6">
        <v>6668</v>
      </c>
      <c r="W9" s="25">
        <f t="shared" si="4"/>
        <v>3.2993401319736052E-3</v>
      </c>
      <c r="X9" s="7">
        <v>15</v>
      </c>
      <c r="Y9" s="6">
        <v>6501</v>
      </c>
      <c r="Z9" s="26">
        <f t="shared" si="5"/>
        <v>2.3073373327180432E-3</v>
      </c>
      <c r="AA9" s="7">
        <v>19</v>
      </c>
      <c r="AB9" s="6">
        <v>6235</v>
      </c>
      <c r="AC9" s="26">
        <f t="shared" si="6"/>
        <v>3.0473135525260625E-3</v>
      </c>
      <c r="AD9" s="7">
        <v>6</v>
      </c>
      <c r="AE9" s="6">
        <v>6096</v>
      </c>
      <c r="AF9" s="26">
        <f t="shared" si="7"/>
        <v>9.8425196850393699E-4</v>
      </c>
      <c r="AG9" s="7">
        <v>15</v>
      </c>
      <c r="AH9" s="6">
        <v>6359</v>
      </c>
      <c r="AI9" s="26">
        <f t="shared" si="8"/>
        <v>2.3588614562038055E-3</v>
      </c>
      <c r="AJ9" s="7">
        <v>7</v>
      </c>
      <c r="AK9" s="32">
        <v>6141</v>
      </c>
      <c r="AL9" s="26">
        <f t="shared" si="9"/>
        <v>1.1398794984530207E-3</v>
      </c>
      <c r="AM9" s="7">
        <v>7</v>
      </c>
      <c r="AN9" s="32">
        <v>6003</v>
      </c>
      <c r="AO9" s="26">
        <f t="shared" si="10"/>
        <v>1.1660836248542396E-3</v>
      </c>
      <c r="AP9" s="7">
        <v>11</v>
      </c>
      <c r="AQ9" s="2">
        <v>5999</v>
      </c>
      <c r="AR9" s="26">
        <f t="shared" si="11"/>
        <v>1.8336389398233039E-3</v>
      </c>
    </row>
    <row r="10" spans="1:44" ht="24.95" customHeight="1" thickBot="1" x14ac:dyDescent="0.3">
      <c r="A10" s="63" t="s">
        <v>19</v>
      </c>
      <c r="B10" s="64"/>
      <c r="C10" s="45">
        <v>435</v>
      </c>
      <c r="D10" s="45">
        <v>71196</v>
      </c>
      <c r="E10" s="42">
        <f t="shared" si="12"/>
        <v>6.1098938142592277E-3</v>
      </c>
      <c r="F10" s="36">
        <f t="shared" si="14"/>
        <v>475</v>
      </c>
      <c r="G10" s="36">
        <f t="shared" si="15"/>
        <v>67633</v>
      </c>
      <c r="H10" s="42">
        <f t="shared" si="13"/>
        <v>7.0231987343456594E-3</v>
      </c>
      <c r="I10" s="8">
        <v>37</v>
      </c>
      <c r="J10" s="2">
        <v>5696</v>
      </c>
      <c r="K10" s="27">
        <f t="shared" si="0"/>
        <v>6.4957865168539328E-3</v>
      </c>
      <c r="L10" s="13">
        <v>51</v>
      </c>
      <c r="M10" s="2">
        <v>5939</v>
      </c>
      <c r="N10" s="27">
        <f>IF(OR(L10="",M10="",M10=0),"ND",L10/M10)</f>
        <v>8.5873042599764263E-3</v>
      </c>
      <c r="O10" s="8">
        <v>44</v>
      </c>
      <c r="P10" s="2">
        <v>6975</v>
      </c>
      <c r="Q10" s="29">
        <f t="shared" si="2"/>
        <v>6.3082437275985663E-3</v>
      </c>
      <c r="R10" s="8">
        <v>38</v>
      </c>
      <c r="S10" s="2">
        <v>6746</v>
      </c>
      <c r="T10" s="26">
        <f>IF(OR(R10="",S10="",S10=0),"ND",R10/S10)</f>
        <v>5.6329676845538095E-3</v>
      </c>
      <c r="U10" s="8">
        <v>55</v>
      </c>
      <c r="V10" s="2">
        <v>5872</v>
      </c>
      <c r="W10" s="25">
        <f t="shared" si="4"/>
        <v>9.3664850136239777E-3</v>
      </c>
      <c r="X10" s="8">
        <v>29</v>
      </c>
      <c r="Y10" s="2">
        <v>5263</v>
      </c>
      <c r="Z10" s="26">
        <f>IF(OR(X10="",Y10="",Y10=0),"ND",X10/Y10)</f>
        <v>5.5101653049591491E-3</v>
      </c>
      <c r="AA10" s="8">
        <v>32</v>
      </c>
      <c r="AB10" s="2">
        <v>5136</v>
      </c>
      <c r="AC10" s="26">
        <f>IF(OR(AA10="",AB10="",AB10=0),"ND",AA10/AB10)</f>
        <v>6.2305295950155761E-3</v>
      </c>
      <c r="AD10" s="8">
        <v>36</v>
      </c>
      <c r="AE10" s="2">
        <v>5085</v>
      </c>
      <c r="AF10" s="26">
        <f>IF(OR(AD10="",AE10="",AE10=0),"ND",AD10/AE10)</f>
        <v>7.0796460176991149E-3</v>
      </c>
      <c r="AG10" s="8">
        <v>38</v>
      </c>
      <c r="AH10" s="2">
        <v>5250</v>
      </c>
      <c r="AI10" s="26">
        <f>IF(OR(AG10="",AH10="",AH10=0),"ND",AG10/AH10)</f>
        <v>7.2380952380952379E-3</v>
      </c>
      <c r="AJ10" s="8">
        <v>37</v>
      </c>
      <c r="AK10" s="2">
        <v>5510</v>
      </c>
      <c r="AL10" s="26">
        <f>IF(OR(AJ10="",AK10="",AK10=0),"ND",AJ10/AK10)</f>
        <v>6.7150635208711434E-3</v>
      </c>
      <c r="AM10" s="8">
        <v>34</v>
      </c>
      <c r="AN10" s="2">
        <v>5052</v>
      </c>
      <c r="AO10" s="26">
        <f>IF(OR(AM10="",AN10="",AN10=0),"ND",AM10/AN10)</f>
        <v>6.7300079176563733E-3</v>
      </c>
      <c r="AP10" s="8">
        <v>44</v>
      </c>
      <c r="AQ10" s="2">
        <v>5109</v>
      </c>
      <c r="AR10" s="26">
        <f>IF(OR(AP10="",AQ10="",AQ10=0),"ND",AP10/AQ10)</f>
        <v>8.6122528870620479E-3</v>
      </c>
    </row>
    <row r="11" spans="1:44" ht="24.95" customHeight="1" thickBot="1" x14ac:dyDescent="0.3">
      <c r="A11" s="65" t="s">
        <v>20</v>
      </c>
      <c r="B11" s="66"/>
      <c r="C11" s="46">
        <v>0</v>
      </c>
      <c r="D11" s="46">
        <v>602</v>
      </c>
      <c r="E11" s="40">
        <f t="shared" si="12"/>
        <v>0</v>
      </c>
      <c r="F11" s="37">
        <f t="shared" si="14"/>
        <v>0</v>
      </c>
      <c r="G11" s="38">
        <f t="shared" si="15"/>
        <v>888</v>
      </c>
      <c r="H11" s="40">
        <f t="shared" si="13"/>
        <v>0</v>
      </c>
      <c r="I11" s="9">
        <v>0</v>
      </c>
      <c r="J11" s="10">
        <v>34</v>
      </c>
      <c r="K11" s="28">
        <f>IF(OR(I11="",J11="",J11=0),"ND",I11/J11)</f>
        <v>0</v>
      </c>
      <c r="L11" s="14">
        <v>0</v>
      </c>
      <c r="M11" s="10">
        <v>54</v>
      </c>
      <c r="N11" s="28">
        <f>IF(OR(L11="",M11="",M11=0),"ND",L11/M11)</f>
        <v>0</v>
      </c>
      <c r="O11" s="9">
        <v>0</v>
      </c>
      <c r="P11" s="10">
        <v>60</v>
      </c>
      <c r="Q11" s="30">
        <f>IF(OR(O11="",P11="",P11=0),"ND",O11/P11)</f>
        <v>0</v>
      </c>
      <c r="R11" s="9">
        <v>0</v>
      </c>
      <c r="S11" s="10">
        <v>65</v>
      </c>
      <c r="T11" s="28">
        <f>IF(OR(R11="",S11="",S11=0),"ND",R11/S11)</f>
        <v>0</v>
      </c>
      <c r="U11" s="9">
        <v>0</v>
      </c>
      <c r="V11" s="10">
        <v>87</v>
      </c>
      <c r="W11" s="25">
        <f t="shared" si="4"/>
        <v>0</v>
      </c>
      <c r="X11" s="9">
        <v>0</v>
      </c>
      <c r="Y11" s="10">
        <v>83</v>
      </c>
      <c r="Z11" s="28">
        <f>IF(OR(X11="",Y11="",Y11=0),"ND",X11/Y11)</f>
        <v>0</v>
      </c>
      <c r="AA11" s="9">
        <v>0</v>
      </c>
      <c r="AB11" s="10">
        <v>66</v>
      </c>
      <c r="AC11" s="28">
        <f>IF(OR(AA11="",AB11="",AB11=0),"ND",AA11/AB11)</f>
        <v>0</v>
      </c>
      <c r="AD11" s="9">
        <v>0</v>
      </c>
      <c r="AE11" s="10">
        <v>101</v>
      </c>
      <c r="AF11" s="28">
        <f>IF(OR(AD11="",AE11="",AE11=0),"ND",AD11/AE11)</f>
        <v>0</v>
      </c>
      <c r="AG11" s="9">
        <v>0</v>
      </c>
      <c r="AH11" s="10">
        <v>89</v>
      </c>
      <c r="AI11" s="28">
        <f>IF(OR(AG11="",AH11="",AH11=0),"ND",AG11/AH11)</f>
        <v>0</v>
      </c>
      <c r="AJ11" s="9">
        <v>0</v>
      </c>
      <c r="AK11" s="10">
        <v>78</v>
      </c>
      <c r="AL11" s="28">
        <f>IF(OR(AJ11="",AK11="",AK11=0),"ND",AJ11/AK11)</f>
        <v>0</v>
      </c>
      <c r="AM11" s="9">
        <v>0</v>
      </c>
      <c r="AN11" s="10">
        <v>93</v>
      </c>
      <c r="AO11" s="28">
        <f>IF(OR(AM11="",AN11="",AN11=0),"ND",AM11/AN11)</f>
        <v>0</v>
      </c>
      <c r="AP11" s="9">
        <v>0</v>
      </c>
      <c r="AQ11" s="10">
        <v>78</v>
      </c>
      <c r="AR11" s="28">
        <f>IF(OR(AP11="",AQ11="",AQ11=0),"ND",AP11/AQ11)</f>
        <v>0</v>
      </c>
    </row>
    <row r="12" spans="1:44" ht="23.25" customHeight="1" x14ac:dyDescent="0.25">
      <c r="A12" s="59" t="s">
        <v>21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</row>
    <row r="13" spans="1:44" ht="20.25" customHeight="1" x14ac:dyDescent="0.25">
      <c r="A13" s="51" t="s">
        <v>27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44" x14ac:dyDescent="0.25">
      <c r="A14" s="15"/>
    </row>
    <row r="15" spans="1:44" x14ac:dyDescent="0.25">
      <c r="A15" s="50"/>
    </row>
    <row r="16" spans="1:44" x14ac:dyDescent="0.25">
      <c r="A16" s="49"/>
    </row>
    <row r="17" spans="1:5" x14ac:dyDescent="0.25">
      <c r="A17" s="49"/>
    </row>
    <row r="19" spans="1:5" x14ac:dyDescent="0.25">
      <c r="A19" t="s">
        <v>13</v>
      </c>
      <c r="B19" s="55">
        <v>45627</v>
      </c>
      <c r="C19" s="5"/>
      <c r="D19" s="5"/>
      <c r="E19" s="5"/>
    </row>
    <row r="20" spans="1:5" x14ac:dyDescent="0.25">
      <c r="A20" t="s">
        <v>14</v>
      </c>
      <c r="B20" t="s">
        <v>26</v>
      </c>
    </row>
  </sheetData>
  <mergeCells count="23">
    <mergeCell ref="A12:Q12"/>
    <mergeCell ref="A2:AC2"/>
    <mergeCell ref="A3:AC3"/>
    <mergeCell ref="A10:B10"/>
    <mergeCell ref="A11:B11"/>
    <mergeCell ref="A7:B7"/>
    <mergeCell ref="A5:B6"/>
    <mergeCell ref="F5:H5"/>
    <mergeCell ref="I5:K5"/>
    <mergeCell ref="A9:B9"/>
    <mergeCell ref="L5:N5"/>
    <mergeCell ref="O5:Q5"/>
    <mergeCell ref="A8:B8"/>
    <mergeCell ref="C5:E5"/>
    <mergeCell ref="AP5:AR5"/>
    <mergeCell ref="R5:T5"/>
    <mergeCell ref="U5:W5"/>
    <mergeCell ref="X5:Z5"/>
    <mergeCell ref="AA5:AC5"/>
    <mergeCell ref="AD5:AF5"/>
    <mergeCell ref="AG5:AI5"/>
    <mergeCell ref="AJ5:AL5"/>
    <mergeCell ref="AM5:AO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37" workbookViewId="0">
      <selection activeCell="K43" sqref="K43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Ficha25_Porcentaj_Resolutividad</vt:lpstr>
      <vt:lpstr>imagenFicha25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Lacey Quispe Casas</dc:creator>
  <cp:lastModifiedBy>Andre Valentin Coral Loli</cp:lastModifiedBy>
  <dcterms:created xsi:type="dcterms:W3CDTF">2022-01-31T20:46:11Z</dcterms:created>
  <dcterms:modified xsi:type="dcterms:W3CDTF">2025-01-20T19:36:50Z</dcterms:modified>
</cp:coreProperties>
</file>