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DICADORES\FED\FED 2025\06_ JUNIO 2025\"/>
    </mc:Choice>
  </mc:AlternateContent>
  <bookViews>
    <workbookView xWindow="-120" yWindow="-120" windowWidth="21840" windowHeight="13140" tabRatio="834"/>
  </bookViews>
  <sheets>
    <sheet name="FICH-MESES" sheetId="33" r:id="rId1"/>
    <sheet name="CONSOL_DIST " sheetId="32" r:id="rId2"/>
    <sheet name="DINAM_DIST" sheetId="38" state="hidden" r:id="rId3"/>
    <sheet name="CONSOL_EESS" sheetId="10" r:id="rId4"/>
    <sheet name="DINA_EESS" sheetId="31" state="hidden" r:id="rId5"/>
    <sheet name="DISTRITOS ORDEN" sheetId="41" state="hidden" r:id="rId6"/>
    <sheet name="Hoja2" sheetId="39" state="hidden" r:id="rId7"/>
    <sheet name="Hoja3" sheetId="40" state="hidden" r:id="rId8"/>
  </sheets>
  <definedNames>
    <definedName name="_xlnm._FilterDatabase" localSheetId="0" hidden="1">'FICH-MESES'!$A$9:$AF$94</definedName>
    <definedName name="distritos">'DISTRITOS ORDEN'!$A$1:$B$8</definedName>
    <definedName name="DX_VIOLENCIA_DIC">#REF!</definedName>
    <definedName name="TRATAMIENTO_DIC">#REF!</definedName>
  </definedNames>
  <calcPr calcId="162913"/>
  <pivotCaches>
    <pivotCache cacheId="113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1" i="10" l="1"/>
  <c r="AL11" i="10"/>
  <c r="AJ11" i="10"/>
  <c r="AI11" i="10"/>
  <c r="AG11" i="10"/>
  <c r="AF11" i="10"/>
  <c r="AD11" i="10"/>
  <c r="AC11" i="10"/>
  <c r="AA11" i="10"/>
  <c r="Z11" i="10"/>
  <c r="X11" i="10"/>
  <c r="W11" i="10"/>
  <c r="U11" i="10"/>
  <c r="T11" i="10"/>
  <c r="R11" i="10"/>
  <c r="Q11" i="10"/>
  <c r="O11" i="10"/>
  <c r="N11" i="10"/>
  <c r="L11" i="10"/>
  <c r="K11" i="10"/>
  <c r="I11" i="10"/>
  <c r="H11" i="10"/>
  <c r="F11" i="10"/>
  <c r="E11" i="10"/>
  <c r="B30" i="10"/>
  <c r="C30" i="10"/>
  <c r="D30" i="10" s="1"/>
  <c r="G30" i="10"/>
  <c r="J30" i="10"/>
  <c r="M30" i="10"/>
  <c r="P30" i="10"/>
  <c r="S30" i="10"/>
  <c r="V30" i="10"/>
  <c r="Y30" i="10"/>
  <c r="AB30" i="10"/>
  <c r="AE30" i="10"/>
  <c r="AH30" i="10"/>
  <c r="AK30" i="10"/>
  <c r="AN30" i="10"/>
  <c r="B27" i="10" l="1"/>
  <c r="C27" i="10"/>
  <c r="G27" i="10"/>
  <c r="J27" i="10"/>
  <c r="M27" i="10"/>
  <c r="P27" i="10"/>
  <c r="S27" i="10"/>
  <c r="V27" i="10"/>
  <c r="Y27" i="10"/>
  <c r="AB27" i="10"/>
  <c r="AE27" i="10"/>
  <c r="AH27" i="10"/>
  <c r="AK27" i="10"/>
  <c r="AN27" i="10"/>
  <c r="B28" i="10"/>
  <c r="C28" i="10"/>
  <c r="G28" i="10"/>
  <c r="J28" i="10"/>
  <c r="M28" i="10"/>
  <c r="P28" i="10"/>
  <c r="S28" i="10"/>
  <c r="V28" i="10"/>
  <c r="Y28" i="10"/>
  <c r="AB28" i="10"/>
  <c r="AE28" i="10"/>
  <c r="AH28" i="10"/>
  <c r="AK28" i="10"/>
  <c r="AN28" i="10"/>
  <c r="B29" i="10"/>
  <c r="C29" i="10"/>
  <c r="G29" i="10"/>
  <c r="J29" i="10"/>
  <c r="M29" i="10"/>
  <c r="P29" i="10"/>
  <c r="S29" i="10"/>
  <c r="V29" i="10"/>
  <c r="Y29" i="10"/>
  <c r="AB29" i="10"/>
  <c r="AE29" i="10"/>
  <c r="AH29" i="10"/>
  <c r="AK29" i="10"/>
  <c r="AN29" i="10"/>
  <c r="D29" i="10" l="1"/>
  <c r="D28" i="10"/>
  <c r="D27" i="10"/>
  <c r="B25" i="10"/>
  <c r="C25" i="10"/>
  <c r="G25" i="10"/>
  <c r="J25" i="10"/>
  <c r="M25" i="10"/>
  <c r="P25" i="10"/>
  <c r="S25" i="10"/>
  <c r="V25" i="10"/>
  <c r="Y25" i="10"/>
  <c r="AB25" i="10"/>
  <c r="AE25" i="10"/>
  <c r="AH25" i="10"/>
  <c r="AK25" i="10"/>
  <c r="AN25" i="10"/>
  <c r="B26" i="10"/>
  <c r="C26" i="10"/>
  <c r="G26" i="10"/>
  <c r="J26" i="10"/>
  <c r="M26" i="10"/>
  <c r="P26" i="10"/>
  <c r="S26" i="10"/>
  <c r="V26" i="10"/>
  <c r="Y26" i="10"/>
  <c r="AB26" i="10"/>
  <c r="AE26" i="10"/>
  <c r="AH26" i="10"/>
  <c r="AK26" i="10"/>
  <c r="AN26" i="10"/>
  <c r="D25" i="10" l="1"/>
  <c r="D26" i="10"/>
  <c r="A16" i="32"/>
  <c r="A17" i="32"/>
  <c r="A18" i="32"/>
  <c r="A19" i="32"/>
  <c r="A20" i="32"/>
  <c r="A21" i="32"/>
  <c r="A15" i="32"/>
  <c r="C12" i="10" l="1"/>
  <c r="B12" i="10" l="1"/>
  <c r="AO21" i="32" l="1"/>
  <c r="AL21" i="32"/>
  <c r="AI21" i="32"/>
  <c r="AF21" i="32"/>
  <c r="AC21" i="32"/>
  <c r="Z21" i="32"/>
  <c r="W21" i="32"/>
  <c r="T21" i="32"/>
  <c r="Q21" i="32"/>
  <c r="N21" i="32"/>
  <c r="K21" i="32"/>
  <c r="H21" i="32"/>
  <c r="D21" i="32"/>
  <c r="C21" i="32"/>
  <c r="AO20" i="32"/>
  <c r="AL20" i="32"/>
  <c r="AI20" i="32"/>
  <c r="AF20" i="32"/>
  <c r="AC20" i="32"/>
  <c r="Z20" i="32"/>
  <c r="W20" i="32"/>
  <c r="T20" i="32"/>
  <c r="Q20" i="32"/>
  <c r="N20" i="32"/>
  <c r="K20" i="32"/>
  <c r="H20" i="32"/>
  <c r="D20" i="32"/>
  <c r="C20" i="32"/>
  <c r="AO19" i="32"/>
  <c r="AL19" i="32"/>
  <c r="AI19" i="32"/>
  <c r="AF19" i="32"/>
  <c r="AC19" i="32"/>
  <c r="Z19" i="32"/>
  <c r="W19" i="32"/>
  <c r="T19" i="32"/>
  <c r="Q19" i="32"/>
  <c r="N19" i="32"/>
  <c r="K19" i="32"/>
  <c r="H19" i="32"/>
  <c r="D19" i="32"/>
  <c r="C19" i="32"/>
  <c r="AO18" i="32"/>
  <c r="AL18" i="32"/>
  <c r="AI18" i="32"/>
  <c r="AF18" i="32"/>
  <c r="AC18" i="32"/>
  <c r="Z18" i="32"/>
  <c r="W18" i="32"/>
  <c r="T18" i="32"/>
  <c r="Q18" i="32"/>
  <c r="N18" i="32"/>
  <c r="K18" i="32"/>
  <c r="H18" i="32"/>
  <c r="D18" i="32"/>
  <c r="C18" i="32"/>
  <c r="AO17" i="32"/>
  <c r="AL17" i="32"/>
  <c r="AI17" i="32"/>
  <c r="AF17" i="32"/>
  <c r="AC17" i="32"/>
  <c r="Z17" i="32"/>
  <c r="W17" i="32"/>
  <c r="T17" i="32"/>
  <c r="Q17" i="32"/>
  <c r="N17" i="32"/>
  <c r="K17" i="32"/>
  <c r="H17" i="32"/>
  <c r="D17" i="32"/>
  <c r="C17" i="32"/>
  <c r="AO16" i="32"/>
  <c r="AL16" i="32"/>
  <c r="AI16" i="32"/>
  <c r="AF16" i="32"/>
  <c r="AC16" i="32"/>
  <c r="Z16" i="32"/>
  <c r="W16" i="32"/>
  <c r="T16" i="32"/>
  <c r="Q16" i="32"/>
  <c r="N16" i="32"/>
  <c r="K16" i="32"/>
  <c r="H16" i="32"/>
  <c r="D16" i="32"/>
  <c r="C16" i="32"/>
  <c r="AO15" i="32"/>
  <c r="AL15" i="32"/>
  <c r="AI15" i="32"/>
  <c r="AF15" i="32"/>
  <c r="AC15" i="32"/>
  <c r="Z15" i="32"/>
  <c r="W15" i="32"/>
  <c r="T15" i="32"/>
  <c r="Q15" i="32"/>
  <c r="N15" i="32"/>
  <c r="K15" i="32"/>
  <c r="H15" i="32"/>
  <c r="D15" i="32"/>
  <c r="C15" i="32"/>
  <c r="AN14" i="32"/>
  <c r="AM14" i="32"/>
  <c r="AK14" i="32"/>
  <c r="AJ14" i="32"/>
  <c r="AH14" i="32"/>
  <c r="AG14" i="32"/>
  <c r="AE14" i="32"/>
  <c r="AD14" i="32"/>
  <c r="AB14" i="32"/>
  <c r="AA14" i="32"/>
  <c r="Y14" i="32"/>
  <c r="X14" i="32"/>
  <c r="V14" i="32"/>
  <c r="U14" i="32"/>
  <c r="S14" i="32"/>
  <c r="R14" i="32"/>
  <c r="P14" i="32"/>
  <c r="O14" i="32"/>
  <c r="M14" i="32"/>
  <c r="L14" i="32"/>
  <c r="J14" i="32"/>
  <c r="I14" i="32"/>
  <c r="G14" i="32"/>
  <c r="F14" i="32"/>
  <c r="K14" i="32" l="1"/>
  <c r="Q14" i="32"/>
  <c r="Z14" i="32"/>
  <c r="W14" i="32"/>
  <c r="C14" i="32"/>
  <c r="E21" i="32"/>
  <c r="H14" i="32"/>
  <c r="AC14" i="32"/>
  <c r="AI14" i="32"/>
  <c r="AO14" i="32"/>
  <c r="E18" i="32"/>
  <c r="AF14" i="32"/>
  <c r="E17" i="32"/>
  <c r="AL14" i="32"/>
  <c r="E15" i="32"/>
  <c r="E20" i="32"/>
  <c r="N14" i="32"/>
  <c r="T14" i="32"/>
  <c r="E16" i="32"/>
  <c r="E19" i="32"/>
  <c r="D14" i="32"/>
  <c r="E14" i="32" l="1"/>
  <c r="AN24" i="10"/>
  <c r="AN23" i="10"/>
  <c r="AN22" i="10"/>
  <c r="AN21" i="10"/>
  <c r="AN20" i="10"/>
  <c r="AN19" i="10"/>
  <c r="AN18" i="10"/>
  <c r="AN17" i="10"/>
  <c r="AN16" i="10"/>
  <c r="AN15" i="10"/>
  <c r="AN14" i="10"/>
  <c r="AN13" i="10"/>
  <c r="AN11" i="10" l="1"/>
  <c r="AN12" i="10"/>
  <c r="B21" i="10" l="1"/>
  <c r="C21" i="10"/>
  <c r="G21" i="10"/>
  <c r="J21" i="10"/>
  <c r="M21" i="10"/>
  <c r="P21" i="10"/>
  <c r="S21" i="10"/>
  <c r="V21" i="10"/>
  <c r="Y21" i="10"/>
  <c r="AB21" i="10"/>
  <c r="AE21" i="10"/>
  <c r="AH21" i="10"/>
  <c r="AK21" i="10"/>
  <c r="B22" i="10"/>
  <c r="C22" i="10"/>
  <c r="G22" i="10"/>
  <c r="J22" i="10"/>
  <c r="M22" i="10"/>
  <c r="P22" i="10"/>
  <c r="S22" i="10"/>
  <c r="V22" i="10"/>
  <c r="Y22" i="10"/>
  <c r="AB22" i="10"/>
  <c r="AE22" i="10"/>
  <c r="AH22" i="10"/>
  <c r="AK22" i="10"/>
  <c r="B23" i="10"/>
  <c r="C23" i="10"/>
  <c r="G23" i="10"/>
  <c r="J23" i="10"/>
  <c r="M23" i="10"/>
  <c r="P23" i="10"/>
  <c r="S23" i="10"/>
  <c r="V23" i="10"/>
  <c r="Y23" i="10"/>
  <c r="AB23" i="10"/>
  <c r="AE23" i="10"/>
  <c r="AH23" i="10"/>
  <c r="AK23" i="10"/>
  <c r="B24" i="10"/>
  <c r="C24" i="10"/>
  <c r="G24" i="10"/>
  <c r="J24" i="10"/>
  <c r="M24" i="10"/>
  <c r="P24" i="10"/>
  <c r="S24" i="10"/>
  <c r="V24" i="10"/>
  <c r="Y24" i="10"/>
  <c r="AB24" i="10"/>
  <c r="AE24" i="10"/>
  <c r="AH24" i="10"/>
  <c r="AK24" i="10"/>
  <c r="AK20" i="10"/>
  <c r="AK19" i="10"/>
  <c r="AK18" i="10"/>
  <c r="AK17" i="10"/>
  <c r="AK16" i="10"/>
  <c r="AK15" i="10"/>
  <c r="AK14" i="10"/>
  <c r="AK13" i="10"/>
  <c r="AK12" i="10"/>
  <c r="D21" i="10" l="1"/>
  <c r="D23" i="10"/>
  <c r="D22" i="10"/>
  <c r="D24" i="10"/>
  <c r="AK11" i="10"/>
  <c r="AH20" i="10" l="1"/>
  <c r="AH19" i="10"/>
  <c r="AH18" i="10"/>
  <c r="AH17" i="10"/>
  <c r="AH16" i="10"/>
  <c r="AH15" i="10"/>
  <c r="AH14" i="10"/>
  <c r="AH13" i="10"/>
  <c r="AH12" i="10"/>
  <c r="AE20" i="10"/>
  <c r="AE19" i="10"/>
  <c r="AE18" i="10"/>
  <c r="AE17" i="10"/>
  <c r="AE16" i="10"/>
  <c r="AE15" i="10"/>
  <c r="AE14" i="10"/>
  <c r="AE13" i="10"/>
  <c r="AE12" i="10"/>
  <c r="AH11" i="10" l="1"/>
  <c r="AE11" i="10"/>
  <c r="B13" i="10"/>
  <c r="B14" i="10"/>
  <c r="B11" i="10" s="1"/>
  <c r="B15" i="10"/>
  <c r="B16" i="10"/>
  <c r="B17" i="10"/>
  <c r="B18" i="10"/>
  <c r="B19" i="10"/>
  <c r="B20" i="10"/>
  <c r="AB14" i="10" l="1"/>
  <c r="AB15" i="10"/>
  <c r="AB16" i="10"/>
  <c r="AB17" i="10"/>
  <c r="AB18" i="10"/>
  <c r="AB19" i="10"/>
  <c r="AB20" i="10"/>
  <c r="Y14" i="10"/>
  <c r="Y15" i="10"/>
  <c r="Y16" i="10"/>
  <c r="Y17" i="10"/>
  <c r="Y18" i="10"/>
  <c r="Y19" i="10"/>
  <c r="Y20" i="10"/>
  <c r="V14" i="10"/>
  <c r="V15" i="10"/>
  <c r="V16" i="10"/>
  <c r="V17" i="10"/>
  <c r="V18" i="10"/>
  <c r="V19" i="10"/>
  <c r="V20" i="10"/>
  <c r="S14" i="10"/>
  <c r="S15" i="10"/>
  <c r="S16" i="10"/>
  <c r="S17" i="10"/>
  <c r="S18" i="10"/>
  <c r="S19" i="10"/>
  <c r="S20" i="10"/>
  <c r="P15" i="10"/>
  <c r="P16" i="10"/>
  <c r="P17" i="10"/>
  <c r="P18" i="10"/>
  <c r="P19" i="10"/>
  <c r="P20" i="10"/>
  <c r="M15" i="10"/>
  <c r="M16" i="10"/>
  <c r="M17" i="10"/>
  <c r="M18" i="10"/>
  <c r="M19" i="10"/>
  <c r="M20" i="10"/>
  <c r="J15" i="10"/>
  <c r="J16" i="10"/>
  <c r="J17" i="10"/>
  <c r="J18" i="10"/>
  <c r="J19" i="10"/>
  <c r="J20" i="10"/>
  <c r="G15" i="10"/>
  <c r="G16" i="10"/>
  <c r="G17" i="10"/>
  <c r="G18" i="10"/>
  <c r="G19" i="10"/>
  <c r="G20" i="10"/>
  <c r="C15" i="10"/>
  <c r="C16" i="10"/>
  <c r="C17" i="10"/>
  <c r="C18" i="10"/>
  <c r="C19" i="10"/>
  <c r="C20" i="10"/>
  <c r="P14" i="10"/>
  <c r="M14" i="10"/>
  <c r="J14" i="10"/>
  <c r="G14" i="10"/>
  <c r="C14" i="10"/>
  <c r="C11" i="10" s="1"/>
  <c r="AB13" i="10"/>
  <c r="Y13" i="10"/>
  <c r="V13" i="10"/>
  <c r="S13" i="10"/>
  <c r="P13" i="10"/>
  <c r="M13" i="10"/>
  <c r="J13" i="10"/>
  <c r="G13" i="10"/>
  <c r="C13" i="10"/>
  <c r="AB12" i="10"/>
  <c r="Y12" i="10"/>
  <c r="V12" i="10"/>
  <c r="S12" i="10"/>
  <c r="P12" i="10"/>
  <c r="M12" i="10"/>
  <c r="J12" i="10"/>
  <c r="G12" i="10"/>
  <c r="P11" i="10" l="1"/>
  <c r="G11" i="10"/>
  <c r="M11" i="10"/>
  <c r="S11" i="10"/>
  <c r="AB11" i="10"/>
  <c r="D20" i="10"/>
  <c r="D16" i="10"/>
  <c r="Y11" i="10"/>
  <c r="V11" i="10"/>
  <c r="D17" i="10"/>
  <c r="D15" i="10"/>
  <c r="D19" i="10"/>
  <c r="D18" i="10"/>
  <c r="J11" i="10"/>
  <c r="D12" i="10"/>
  <c r="D14" i="10"/>
  <c r="D13" i="10"/>
  <c r="D11" i="10" l="1"/>
</calcChain>
</file>

<file path=xl/sharedStrings.xml><?xml version="1.0" encoding="utf-8"?>
<sst xmlns="http://schemas.openxmlformats.org/spreadsheetml/2006/main" count="1702" uniqueCount="161">
  <si>
    <t>ID_CITA</t>
  </si>
  <si>
    <t>DESC_RED</t>
  </si>
  <si>
    <t>DESC_ESTABLECIMIENTO</t>
  </si>
  <si>
    <t>FECHA_ATENCION</t>
  </si>
  <si>
    <t>EDAD_REG</t>
  </si>
  <si>
    <t>TIPO_DIAGNOSTICO</t>
  </si>
  <si>
    <t>Z3592</t>
  </si>
  <si>
    <t>D</t>
  </si>
  <si>
    <t>Z3593</t>
  </si>
  <si>
    <t>BONILLA - LA PUNTA</t>
  </si>
  <si>
    <t>115 C.S. ACAPULCO</t>
  </si>
  <si>
    <t>VENTANILLA</t>
  </si>
  <si>
    <t>314 P.S. VENTANILLA ESTE</t>
  </si>
  <si>
    <t>24A</t>
  </si>
  <si>
    <t>Z3491</t>
  </si>
  <si>
    <t>25A</t>
  </si>
  <si>
    <t>19A</t>
  </si>
  <si>
    <t>Z3591</t>
  </si>
  <si>
    <t>BEPECA</t>
  </si>
  <si>
    <t>205 P.S. PREVI</t>
  </si>
  <si>
    <t>301 C.S.M.I. PACHACUTEC PERU - COREA</t>
  </si>
  <si>
    <t>32A</t>
  </si>
  <si>
    <t>27A</t>
  </si>
  <si>
    <t>309 P.S. VENTANILLA ALTA</t>
  </si>
  <si>
    <t>101 C.S. MANUEL BONILLA</t>
  </si>
  <si>
    <t>17A</t>
  </si>
  <si>
    <t>305 C.S. SANTA ROSA DE PACHACUTEC</t>
  </si>
  <si>
    <t>21A</t>
  </si>
  <si>
    <t>312 P.S. MI PERU</t>
  </si>
  <si>
    <t>303 P.S. BAHIA BLANCA</t>
  </si>
  <si>
    <t>306 P.S. ANGAMOS</t>
  </si>
  <si>
    <t>40A</t>
  </si>
  <si>
    <t>23A</t>
  </si>
  <si>
    <t>214 C.S. CARMEN DE LA LEGUA</t>
  </si>
  <si>
    <t>311 C.S. LUIS FELIPE DE LAS CASAS</t>
  </si>
  <si>
    <t>16A</t>
  </si>
  <si>
    <t>30A</t>
  </si>
  <si>
    <t>310 C.S. VILLA LOS REYES</t>
  </si>
  <si>
    <t>20A</t>
  </si>
  <si>
    <t>109 C.S. JOSE OLAYA</t>
  </si>
  <si>
    <t>215 P.S. LA PERLA</t>
  </si>
  <si>
    <t>112 C.S. NESTOR GAMBETTA</t>
  </si>
  <si>
    <t>302 C.S. 03 DE FEBRERO</t>
  </si>
  <si>
    <t>103 C.S. PUERTO NUEVO</t>
  </si>
  <si>
    <t>207 P.S. EL ALAMO</t>
  </si>
  <si>
    <t>210 P.S. POLIGONO IV</t>
  </si>
  <si>
    <t>28A</t>
  </si>
  <si>
    <t>203 P.S. PALMERAS DE OQUENDO</t>
  </si>
  <si>
    <t>308 P.S. DEFENSORES DE LA PATRIA</t>
  </si>
  <si>
    <t>307 P.S. HIJOS DEL ALMIRANTE GRAU</t>
  </si>
  <si>
    <t>313 C.S. MARQUEZ</t>
  </si>
  <si>
    <t>110 P.S. MIGUEL GRAU</t>
  </si>
  <si>
    <t>105 P.S. SAN JUAN BOSCO</t>
  </si>
  <si>
    <t>102 C.S. ALBERTO BARTON</t>
  </si>
  <si>
    <t>213 C.S. VILLA SR. DE LOS MILAGROS</t>
  </si>
  <si>
    <t>202 P.S. 200 MILLAS</t>
  </si>
  <si>
    <t>211 C.S.M.I. BELLAVISTA PERU - COREA</t>
  </si>
  <si>
    <t>206 P.S. BOCANEGRA</t>
  </si>
  <si>
    <t>106 C.S. SANTA FE</t>
  </si>
  <si>
    <t>107 P.S. CALLAO</t>
  </si>
  <si>
    <t>116 P.S. JUAN PABLO II</t>
  </si>
  <si>
    <t>111 C.S. SANTA ROSA</t>
  </si>
  <si>
    <t>212 C.S. ALTA MAR</t>
  </si>
  <si>
    <t>113 C.S. RAMON CASTILLA</t>
  </si>
  <si>
    <t>104 C.S. LA PUNTA</t>
  </si>
  <si>
    <t>NOMINAL</t>
  </si>
  <si>
    <t xml:space="preserve">COD TRIMESTRE </t>
  </si>
  <si>
    <t>DETECCION DE VIOLENCIA CONTRA GESTANTE</t>
  </si>
  <si>
    <t>VALIDADOR 1</t>
  </si>
  <si>
    <t>CONDICION</t>
  </si>
  <si>
    <t>PROBLEMAS RELACIONADOS CON LA VIOLENCIA</t>
  </si>
  <si>
    <t>VALIDADOR 2</t>
  </si>
  <si>
    <t>FECHA_DETECCION_VIOLENCIA</t>
  </si>
  <si>
    <t>DX_VIOLENCIA</t>
  </si>
  <si>
    <t>Etiquetas de fila</t>
  </si>
  <si>
    <t>Total general</t>
  </si>
  <si>
    <t>Etiquetas de columna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</si>
  <si>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</si>
  <si>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</si>
  <si>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</si>
  <si>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</si>
  <si>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</si>
  <si>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</si>
  <si>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</si>
  <si>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</si>
  <si>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 ENERO</t>
  </si>
  <si>
    <t>CUMPLE</t>
  </si>
  <si>
    <t>NO CUMPLE</t>
  </si>
  <si>
    <t xml:space="preserve">ENERO </t>
  </si>
  <si>
    <t>ESTABLECIMIENTOS</t>
  </si>
  <si>
    <r>
      <t>AVANCE</t>
    </r>
    <r>
      <rPr>
        <b/>
        <sz val="10"/>
        <color theme="0"/>
        <rFont val="Calibri Light"/>
        <family val="2"/>
      </rPr>
      <t xml:space="preserve"> (A/B)</t>
    </r>
  </si>
  <si>
    <t xml:space="preserve">TOTAL </t>
  </si>
  <si>
    <t>MI PERU</t>
  </si>
  <si>
    <t>N° mujeres del denominador a quienes le aplicaron ficha de deteccion de violencia contra la mujer (tamizaje), registradas en HIS MINSA</t>
  </si>
  <si>
    <t>N° de gestantes atendidas durante el embarazo, en IPRESS de primer nivel de atencion de salud(I1 AL I4), registrados en HIS MINSA</t>
  </si>
  <si>
    <t>DISTRITO</t>
  </si>
  <si>
    <t>CARMEN DE LA LEGUA REYNOSO</t>
  </si>
  <si>
    <t>CALLAO</t>
  </si>
  <si>
    <t>LA PERLA</t>
  </si>
  <si>
    <t>BELLAVISTA</t>
  </si>
  <si>
    <t>LA PUNTA</t>
  </si>
  <si>
    <t>GOBIERNO REGIONAL DEL CALLAO</t>
  </si>
  <si>
    <t>DIRECCION REGIONAL DE SALUD DEL CALLAO</t>
  </si>
  <si>
    <t>MES DE CORTE</t>
  </si>
  <si>
    <t>LAB</t>
  </si>
  <si>
    <t>SEPTIEMBRE</t>
  </si>
  <si>
    <t>OCTUBRE</t>
  </si>
  <si>
    <t>NOVIEMBRE</t>
  </si>
  <si>
    <t>N° de gestantes del denominador con diagnóstico e inicio de tratamiento, en IPRESS I-2, I-3 y I-4.</t>
  </si>
  <si>
    <t>N° de gestantes con detección positiva de violencia contra la mujer en el Primer Nivel de Atención (I-1 al I-4),registrados en HIS MINSA.</t>
  </si>
  <si>
    <t>DICIEMBRE</t>
  </si>
  <si>
    <t>36A</t>
  </si>
  <si>
    <t>Z3492</t>
  </si>
  <si>
    <t>Deteccion Positiva</t>
  </si>
  <si>
    <t>0%</t>
  </si>
  <si>
    <t>VI-01-03: Gestantes cuentan con diagnóstico e inician tratamiento.</t>
  </si>
  <si>
    <t>distrito</t>
  </si>
  <si>
    <t>ubigeo_inei</t>
  </si>
  <si>
    <t>29A</t>
  </si>
  <si>
    <t>201 C.S. FAUCETT</t>
  </si>
  <si>
    <t>204 C.S. SESQUICENTENARIO</t>
  </si>
  <si>
    <t>FECHA_DX_3M</t>
  </si>
  <si>
    <t>FECHA_DX_6M</t>
  </si>
  <si>
    <t>Fecha_CSM2</t>
  </si>
  <si>
    <t>OTROS SINDROMES DE MALTRATO POR ESPOSO O PAREJA EN LUGAR NO ESPECIFICADO</t>
  </si>
  <si>
    <t>1. Dx de violencia hace 3 meses</t>
  </si>
  <si>
    <t>OTROS SINDROMES DE MALTRATO FORMA MIXTA</t>
  </si>
  <si>
    <t>OTROS SINDROMES DE MALTRATO POR OTRA PERSONA ESPECIFICADA</t>
  </si>
  <si>
    <t>SINDROME DEL MALTRATO NO ESPECIFICADO</t>
  </si>
  <si>
    <t>ABUSO PSICOLOGICO</t>
  </si>
  <si>
    <t>FILTRO DE MESES PREVIOS</t>
  </si>
  <si>
    <t>Fecha PSICO 1</t>
  </si>
  <si>
    <t>Fecha PSICO 2</t>
  </si>
  <si>
    <t>Fecha PSICO 3</t>
  </si>
  <si>
    <t>Fecha PSICO 4</t>
  </si>
  <si>
    <t>Fecha PSICO 5</t>
  </si>
  <si>
    <t>Fecha PSICO 6</t>
  </si>
  <si>
    <t xml:space="preserve">INDICADOR </t>
  </si>
  <si>
    <t>Fecha_CSM3</t>
  </si>
  <si>
    <t xml:space="preserve">Cuenta de INDICADOR </t>
  </si>
  <si>
    <t>DESC VIOLENCIA</t>
  </si>
  <si>
    <t>35A</t>
  </si>
  <si>
    <t>31A</t>
  </si>
  <si>
    <t>22A</t>
  </si>
  <si>
    <t>Total FEBRERO</t>
  </si>
  <si>
    <t>37A</t>
  </si>
  <si>
    <t>33A</t>
  </si>
  <si>
    <t>34A</t>
  </si>
  <si>
    <t>2. Dx de violencia hace 6 meses</t>
  </si>
  <si>
    <t>26A</t>
  </si>
  <si>
    <t>Z3493</t>
  </si>
  <si>
    <t>15A</t>
  </si>
  <si>
    <t>NEGLIGENCIA O ABANDONO</t>
  </si>
  <si>
    <t>18A</t>
  </si>
  <si>
    <t>Total MARZO</t>
  </si>
  <si>
    <t>39A</t>
  </si>
  <si>
    <t>108 P.S. JOSE BOTERIN</t>
  </si>
  <si>
    <t>Total ABRIL</t>
  </si>
  <si>
    <t>Total MAYO</t>
  </si>
  <si>
    <t>208 P.S. AEROPUERTO</t>
  </si>
  <si>
    <t>Total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</si>
</sst>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10"/>
      <color theme="0"/>
      <name val="Calibri Light"/>
      <family val="2"/>
    </font>
    <font>
      <b/>
      <sz val="10"/>
      <name val="Calibri Light"/>
      <family val="2"/>
      <scheme val="major"/>
    </font>
    <font>
      <b/>
      <sz val="9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0" tint="-0.1499984740745262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indent="2"/>
    </xf>
    <xf numFmtId="0" fontId="0" fillId="0" borderId="1" xfId="0" applyBorder="1" applyAlignment="1">
      <alignment horizontal="center"/>
    </xf>
    <xf numFmtId="10" fontId="9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readingOrder="1"/>
    </xf>
    <xf numFmtId="0" fontId="13" fillId="0" borderId="0" xfId="0" applyFont="1"/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 readingOrder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indent="1"/>
    </xf>
    <xf numFmtId="0" fontId="0" fillId="0" borderId="1" xfId="0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 indent="1"/>
    </xf>
    <xf numFmtId="14" fontId="0" fillId="0" borderId="0" xfId="0" applyNumberFormat="1"/>
    <xf numFmtId="14" fontId="0" fillId="2" borderId="1" xfId="0" applyNumberForma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2" fillId="8" borderId="2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/>
    </xf>
    <xf numFmtId="0" fontId="0" fillId="12" borderId="1" xfId="0" applyFill="1" applyBorder="1" applyAlignment="1">
      <alignment horizontal="left" indent="1"/>
    </xf>
    <xf numFmtId="10" fontId="9" fillId="11" borderId="1" xfId="1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2" fillId="4" borderId="0" xfId="0" applyFont="1" applyFill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14" fontId="2" fillId="9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 wrapText="1"/>
    </xf>
    <xf numFmtId="14" fontId="2" fillId="13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2" fillId="11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2" fillId="11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readingOrder="1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 vertical="center" readingOrder="1"/>
    </xf>
    <xf numFmtId="0" fontId="4" fillId="4" borderId="0" xfId="0" applyFont="1" applyFill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readingOrder="1"/>
    </xf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readingOrder="1"/>
    </xf>
    <xf numFmtId="0" fontId="3" fillId="15" borderId="1" xfId="0" applyFont="1" applyFill="1" applyBorder="1" applyAlignment="1">
      <alignment horizontal="left"/>
    </xf>
    <xf numFmtId="0" fontId="0" fillId="15" borderId="3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10" fontId="9" fillId="15" borderId="1" xfId="1" applyNumberFormat="1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Hoja3!$B$1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Hoja3!$A$2:$A$39</c:f>
              <c:strCache>
                <c:ptCount val="38"/>
                <c:pt idx="0">
                  <c:v>203 P.S. PALMERAS DE OQUENDO</c:v>
                </c:pt>
                <c:pt idx="1">
                  <c:v>205 P.S. PREVI</c:v>
                </c:pt>
                <c:pt idx="2">
                  <c:v>207 P.S. EL ALAMO</c:v>
                </c:pt>
                <c:pt idx="3">
                  <c:v>211 C.S.M.I. BELLAVISTA PERU - COREA</c:v>
                </c:pt>
                <c:pt idx="4">
                  <c:v>214 C.S. CARMEN DE LA LEGUA</c:v>
                </c:pt>
                <c:pt idx="5">
                  <c:v>215 P.S. LA PERLA</c:v>
                </c:pt>
                <c:pt idx="6">
                  <c:v>213 C.S. VILLA SR. DE LOS MILAGROS</c:v>
                </c:pt>
                <c:pt idx="7">
                  <c:v>206 P.S. BOCANEGRA</c:v>
                </c:pt>
                <c:pt idx="8">
                  <c:v>202 P.S. 200 MILLAS</c:v>
                </c:pt>
                <c:pt idx="9">
                  <c:v>212 C.S. ALTA MAR</c:v>
                </c:pt>
                <c:pt idx="10">
                  <c:v>210 P.S. POLIGONO IV</c:v>
                </c:pt>
                <c:pt idx="11">
                  <c:v>102 C.S. ALBERTO BARTON</c:v>
                </c:pt>
                <c:pt idx="12">
                  <c:v>103 C.S. PUERTO NUEVO</c:v>
                </c:pt>
                <c:pt idx="13">
                  <c:v>105 P.S. SAN JUAN BOSCO</c:v>
                </c:pt>
                <c:pt idx="14">
                  <c:v>106 C.S. SANTA FE</c:v>
                </c:pt>
                <c:pt idx="15">
                  <c:v>107 P.S. CALLAO</c:v>
                </c:pt>
                <c:pt idx="16">
                  <c:v>109 C.S. JOSE OLAYA</c:v>
                </c:pt>
                <c:pt idx="17">
                  <c:v>110 P.S. MIGUEL GRAU</c:v>
                </c:pt>
                <c:pt idx="18">
                  <c:v>111 C.S. SANTA ROSA</c:v>
                </c:pt>
                <c:pt idx="19">
                  <c:v>112 C.S. NESTOR GAMBETTA</c:v>
                </c:pt>
                <c:pt idx="20">
                  <c:v>113 C.S. RAMON CASTILLA</c:v>
                </c:pt>
                <c:pt idx="21">
                  <c:v>115 C.S. ACAPULCO</c:v>
                </c:pt>
                <c:pt idx="22">
                  <c:v>116 P.S. JUAN PABLO II</c:v>
                </c:pt>
                <c:pt idx="23">
                  <c:v>104 C.S. LA PUNTA</c:v>
                </c:pt>
                <c:pt idx="24">
                  <c:v>101 C.S. MANUEL BONILLA</c:v>
                </c:pt>
                <c:pt idx="25">
                  <c:v>301 C.S.M.I. PACHACUTEC PERU - COREA</c:v>
                </c:pt>
                <c:pt idx="26">
                  <c:v>306 P.S. ANGAMOS</c:v>
                </c:pt>
                <c:pt idx="27">
                  <c:v>307 P.S. HIJOS DEL ALMIRANTE GRAU</c:v>
                </c:pt>
                <c:pt idx="28">
                  <c:v>308 P.S. DEFENSORES DE LA PATRIA</c:v>
                </c:pt>
                <c:pt idx="29">
                  <c:v>309 P.S. VENTANILLA ALTA</c:v>
                </c:pt>
                <c:pt idx="30">
                  <c:v>310 C.S. VILLA LOS REYES</c:v>
                </c:pt>
                <c:pt idx="31">
                  <c:v>311 C.S. LUIS FELIPE DE LAS CASAS</c:v>
                </c:pt>
                <c:pt idx="32">
                  <c:v>312 P.S. MI PERU</c:v>
                </c:pt>
                <c:pt idx="33">
                  <c:v>313 C.S. MARQUEZ</c:v>
                </c:pt>
                <c:pt idx="34">
                  <c:v>314 P.S. VENTANILLA ESTE</c:v>
                </c:pt>
                <c:pt idx="35">
                  <c:v>305 C.S. SANTA ROSA DE PACHACUTEC</c:v>
                </c:pt>
                <c:pt idx="36">
                  <c:v>302 C.S. 03 DE FEBRERO</c:v>
                </c:pt>
                <c:pt idx="37">
                  <c:v>303 P.S. BAHIA BLANCA</c:v>
                </c:pt>
              </c:strCache>
            </c:strRef>
          </c:cat>
          <c:val>
            <c:numRef>
              <c:f>Hoja3!$B$2:$B$39</c:f>
              <c:numCache>
                <c:formatCode>0.00%</c:formatCode>
                <c:ptCount val="38"/>
                <c:pt idx="0">
                  <c:v>1</c:v>
                </c:pt>
                <c:pt idx="1">
                  <c:v>1</c:v>
                </c:pt>
                <c:pt idx="2">
                  <c:v>0.83333333333333337</c:v>
                </c:pt>
                <c:pt idx="3">
                  <c:v>0.85</c:v>
                </c:pt>
                <c:pt idx="4">
                  <c:v>0.7857142857142857</c:v>
                </c:pt>
                <c:pt idx="5">
                  <c:v>0.83333333333333337</c:v>
                </c:pt>
                <c:pt idx="6">
                  <c:v>0.33333333333333331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0.3</c:v>
                </c:pt>
                <c:pt idx="12">
                  <c:v>0.90909090909090906</c:v>
                </c:pt>
                <c:pt idx="13">
                  <c:v>0.8</c:v>
                </c:pt>
                <c:pt idx="14">
                  <c:v>0.8</c:v>
                </c:pt>
                <c:pt idx="15">
                  <c:v>0.53333333333333333</c:v>
                </c:pt>
                <c:pt idx="16">
                  <c:v>0.15384615384615385</c:v>
                </c:pt>
                <c:pt idx="17">
                  <c:v>0.83333333333333337</c:v>
                </c:pt>
                <c:pt idx="18">
                  <c:v>0.875</c:v>
                </c:pt>
                <c:pt idx="19">
                  <c:v>0.68</c:v>
                </c:pt>
                <c:pt idx="20">
                  <c:v>0.75</c:v>
                </c:pt>
                <c:pt idx="21">
                  <c:v>0.47826086956521741</c:v>
                </c:pt>
                <c:pt idx="22">
                  <c:v>0.42857142857142855</c:v>
                </c:pt>
                <c:pt idx="23">
                  <c:v>0.75</c:v>
                </c:pt>
                <c:pt idx="24">
                  <c:v>1</c:v>
                </c:pt>
                <c:pt idx="25">
                  <c:v>0.21052631578947367</c:v>
                </c:pt>
                <c:pt idx="26">
                  <c:v>0.26315789473684209</c:v>
                </c:pt>
                <c:pt idx="27">
                  <c:v>1</c:v>
                </c:pt>
                <c:pt idx="28">
                  <c:v>0.35294117647058826</c:v>
                </c:pt>
                <c:pt idx="29">
                  <c:v>0.72727272727272729</c:v>
                </c:pt>
                <c:pt idx="30">
                  <c:v>0.70588235294117652</c:v>
                </c:pt>
                <c:pt idx="31">
                  <c:v>0</c:v>
                </c:pt>
                <c:pt idx="32">
                  <c:v>0.1111111111111111</c:v>
                </c:pt>
                <c:pt idx="33">
                  <c:v>0.27272727272727271</c:v>
                </c:pt>
                <c:pt idx="34">
                  <c:v>0</c:v>
                </c:pt>
                <c:pt idx="35">
                  <c:v>0.44444444444444442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F00D-4D08-9AF2-9080DD274298}"/>
            </c:ext>
          </c:extLst>
        </c:ser>
        <c:ser>
          <c:idx val="1"/>
          <c:order val="1"/>
          <c:tx>
            <c:strRef>
              <c:f>Hoja3!$C$1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Hoja3!$A$2:$A$39</c:f>
              <c:strCache>
                <c:ptCount val="38"/>
                <c:pt idx="0">
                  <c:v>203 P.S. PALMERAS DE OQUENDO</c:v>
                </c:pt>
                <c:pt idx="1">
                  <c:v>205 P.S. PREVI</c:v>
                </c:pt>
                <c:pt idx="2">
                  <c:v>207 P.S. EL ALAMO</c:v>
                </c:pt>
                <c:pt idx="3">
                  <c:v>211 C.S.M.I. BELLAVISTA PERU - COREA</c:v>
                </c:pt>
                <c:pt idx="4">
                  <c:v>214 C.S. CARMEN DE LA LEGUA</c:v>
                </c:pt>
                <c:pt idx="5">
                  <c:v>215 P.S. LA PERLA</c:v>
                </c:pt>
                <c:pt idx="6">
                  <c:v>213 C.S. VILLA SR. DE LOS MILAGROS</c:v>
                </c:pt>
                <c:pt idx="7">
                  <c:v>206 P.S. BOCANEGRA</c:v>
                </c:pt>
                <c:pt idx="8">
                  <c:v>202 P.S. 200 MILLAS</c:v>
                </c:pt>
                <c:pt idx="9">
                  <c:v>212 C.S. ALTA MAR</c:v>
                </c:pt>
                <c:pt idx="10">
                  <c:v>210 P.S. POLIGONO IV</c:v>
                </c:pt>
                <c:pt idx="11">
                  <c:v>102 C.S. ALBERTO BARTON</c:v>
                </c:pt>
                <c:pt idx="12">
                  <c:v>103 C.S. PUERTO NUEVO</c:v>
                </c:pt>
                <c:pt idx="13">
                  <c:v>105 P.S. SAN JUAN BOSCO</c:v>
                </c:pt>
                <c:pt idx="14">
                  <c:v>106 C.S. SANTA FE</c:v>
                </c:pt>
                <c:pt idx="15">
                  <c:v>107 P.S. CALLAO</c:v>
                </c:pt>
                <c:pt idx="16">
                  <c:v>109 C.S. JOSE OLAYA</c:v>
                </c:pt>
                <c:pt idx="17">
                  <c:v>110 P.S. MIGUEL GRAU</c:v>
                </c:pt>
                <c:pt idx="18">
                  <c:v>111 C.S. SANTA ROSA</c:v>
                </c:pt>
                <c:pt idx="19">
                  <c:v>112 C.S. NESTOR GAMBETTA</c:v>
                </c:pt>
                <c:pt idx="20">
                  <c:v>113 C.S. RAMON CASTILLA</c:v>
                </c:pt>
                <c:pt idx="21">
                  <c:v>115 C.S. ACAPULCO</c:v>
                </c:pt>
                <c:pt idx="22">
                  <c:v>116 P.S. JUAN PABLO II</c:v>
                </c:pt>
                <c:pt idx="23">
                  <c:v>104 C.S. LA PUNTA</c:v>
                </c:pt>
                <c:pt idx="24">
                  <c:v>101 C.S. MANUEL BONILLA</c:v>
                </c:pt>
                <c:pt idx="25">
                  <c:v>301 C.S.M.I. PACHACUTEC PERU - COREA</c:v>
                </c:pt>
                <c:pt idx="26">
                  <c:v>306 P.S. ANGAMOS</c:v>
                </c:pt>
                <c:pt idx="27">
                  <c:v>307 P.S. HIJOS DEL ALMIRANTE GRAU</c:v>
                </c:pt>
                <c:pt idx="28">
                  <c:v>308 P.S. DEFENSORES DE LA PATRIA</c:v>
                </c:pt>
                <c:pt idx="29">
                  <c:v>309 P.S. VENTANILLA ALTA</c:v>
                </c:pt>
                <c:pt idx="30">
                  <c:v>310 C.S. VILLA LOS REYES</c:v>
                </c:pt>
                <c:pt idx="31">
                  <c:v>311 C.S. LUIS FELIPE DE LAS CASAS</c:v>
                </c:pt>
                <c:pt idx="32">
                  <c:v>312 P.S. MI PERU</c:v>
                </c:pt>
                <c:pt idx="33">
                  <c:v>313 C.S. MARQUEZ</c:v>
                </c:pt>
                <c:pt idx="34">
                  <c:v>314 P.S. VENTANILLA ESTE</c:v>
                </c:pt>
                <c:pt idx="35">
                  <c:v>305 C.S. SANTA ROSA DE PACHACUTEC</c:v>
                </c:pt>
                <c:pt idx="36">
                  <c:v>302 C.S. 03 DE FEBRERO</c:v>
                </c:pt>
                <c:pt idx="37">
                  <c:v>303 P.S. BAHIA BLANCA</c:v>
                </c:pt>
              </c:strCache>
            </c:strRef>
          </c:cat>
          <c:val>
            <c:numRef>
              <c:f>Hoja3!$C$2:$C$39</c:f>
              <c:numCache>
                <c:formatCode>0.00%</c:formatCode>
                <c:ptCount val="3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0.33333333333333331</c:v>
                </c:pt>
                <c:pt idx="12">
                  <c:v>1</c:v>
                </c:pt>
                <c:pt idx="13">
                  <c:v>0</c:v>
                </c:pt>
                <c:pt idx="14">
                  <c:v>0.66666666666666663</c:v>
                </c:pt>
                <c:pt idx="15">
                  <c:v>0.75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0.5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0.6</c:v>
                </c:pt>
                <c:pt idx="29">
                  <c:v>0.5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F00D-4D08-9AF2-9080DD274298}"/>
            </c:ext>
          </c:extLst>
        </c:ser>
        <c:ser>
          <c:idx val="2"/>
          <c:order val="2"/>
          <c:tx>
            <c:strRef>
              <c:f>Hoja3!$D$1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Hoja3!$A$2:$A$39</c:f>
              <c:strCache>
                <c:ptCount val="38"/>
                <c:pt idx="0">
                  <c:v>203 P.S. PALMERAS DE OQUENDO</c:v>
                </c:pt>
                <c:pt idx="1">
                  <c:v>205 P.S. PREVI</c:v>
                </c:pt>
                <c:pt idx="2">
                  <c:v>207 P.S. EL ALAMO</c:v>
                </c:pt>
                <c:pt idx="3">
                  <c:v>211 C.S.M.I. BELLAVISTA PERU - COREA</c:v>
                </c:pt>
                <c:pt idx="4">
                  <c:v>214 C.S. CARMEN DE LA LEGUA</c:v>
                </c:pt>
                <c:pt idx="5">
                  <c:v>215 P.S. LA PERLA</c:v>
                </c:pt>
                <c:pt idx="6">
                  <c:v>213 C.S. VILLA SR. DE LOS MILAGROS</c:v>
                </c:pt>
                <c:pt idx="7">
                  <c:v>206 P.S. BOCANEGRA</c:v>
                </c:pt>
                <c:pt idx="8">
                  <c:v>202 P.S. 200 MILLAS</c:v>
                </c:pt>
                <c:pt idx="9">
                  <c:v>212 C.S. ALTA MAR</c:v>
                </c:pt>
                <c:pt idx="10">
                  <c:v>210 P.S. POLIGONO IV</c:v>
                </c:pt>
                <c:pt idx="11">
                  <c:v>102 C.S. ALBERTO BARTON</c:v>
                </c:pt>
                <c:pt idx="12">
                  <c:v>103 C.S. PUERTO NUEVO</c:v>
                </c:pt>
                <c:pt idx="13">
                  <c:v>105 P.S. SAN JUAN BOSCO</c:v>
                </c:pt>
                <c:pt idx="14">
                  <c:v>106 C.S. SANTA FE</c:v>
                </c:pt>
                <c:pt idx="15">
                  <c:v>107 P.S. CALLAO</c:v>
                </c:pt>
                <c:pt idx="16">
                  <c:v>109 C.S. JOSE OLAYA</c:v>
                </c:pt>
                <c:pt idx="17">
                  <c:v>110 P.S. MIGUEL GRAU</c:v>
                </c:pt>
                <c:pt idx="18">
                  <c:v>111 C.S. SANTA ROSA</c:v>
                </c:pt>
                <c:pt idx="19">
                  <c:v>112 C.S. NESTOR GAMBETTA</c:v>
                </c:pt>
                <c:pt idx="20">
                  <c:v>113 C.S. RAMON CASTILLA</c:v>
                </c:pt>
                <c:pt idx="21">
                  <c:v>115 C.S. ACAPULCO</c:v>
                </c:pt>
                <c:pt idx="22">
                  <c:v>116 P.S. JUAN PABLO II</c:v>
                </c:pt>
                <c:pt idx="23">
                  <c:v>104 C.S. LA PUNTA</c:v>
                </c:pt>
                <c:pt idx="24">
                  <c:v>101 C.S. MANUEL BONILLA</c:v>
                </c:pt>
                <c:pt idx="25">
                  <c:v>301 C.S.M.I. PACHACUTEC PERU - COREA</c:v>
                </c:pt>
                <c:pt idx="26">
                  <c:v>306 P.S. ANGAMOS</c:v>
                </c:pt>
                <c:pt idx="27">
                  <c:v>307 P.S. HIJOS DEL ALMIRANTE GRAU</c:v>
                </c:pt>
                <c:pt idx="28">
                  <c:v>308 P.S. DEFENSORES DE LA PATRIA</c:v>
                </c:pt>
                <c:pt idx="29">
                  <c:v>309 P.S. VENTANILLA ALTA</c:v>
                </c:pt>
                <c:pt idx="30">
                  <c:v>310 C.S. VILLA LOS REYES</c:v>
                </c:pt>
                <c:pt idx="31">
                  <c:v>311 C.S. LUIS FELIPE DE LAS CASAS</c:v>
                </c:pt>
                <c:pt idx="32">
                  <c:v>312 P.S. MI PERU</c:v>
                </c:pt>
                <c:pt idx="33">
                  <c:v>313 C.S. MARQUEZ</c:v>
                </c:pt>
                <c:pt idx="34">
                  <c:v>314 P.S. VENTANILLA ESTE</c:v>
                </c:pt>
                <c:pt idx="35">
                  <c:v>305 C.S. SANTA ROSA DE PACHACUTEC</c:v>
                </c:pt>
                <c:pt idx="36">
                  <c:v>302 C.S. 03 DE FEBRERO</c:v>
                </c:pt>
                <c:pt idx="37">
                  <c:v>303 P.S. BAHIA BLANCA</c:v>
                </c:pt>
              </c:strCache>
            </c:strRef>
          </c:cat>
          <c:val>
            <c:numRef>
              <c:f>Hoja3!$D$2:$D$39</c:f>
              <c:numCache>
                <c:formatCode>0.00%</c:formatCode>
                <c:ptCount val="38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0.8</c:v>
                </c:pt>
                <c:pt idx="4">
                  <c:v>0.8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0.66666666666666663</c:v>
                </c:pt>
                <c:pt idx="15">
                  <c:v>0</c:v>
                </c:pt>
                <c:pt idx="16">
                  <c:v>0</c:v>
                </c:pt>
                <c:pt idx="17">
                  <c:v>0.5</c:v>
                </c:pt>
                <c:pt idx="18">
                  <c:v>1</c:v>
                </c:pt>
                <c:pt idx="19">
                  <c:v>0.4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0.33333333333333331</c:v>
                </c:pt>
                <c:pt idx="24">
                  <c:v>1</c:v>
                </c:pt>
                <c:pt idx="25">
                  <c:v>0</c:v>
                </c:pt>
                <c:pt idx="26">
                  <c:v>0.25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0.6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0.4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0D-4D08-9AF2-9080DD274298}"/>
            </c:ext>
          </c:extLst>
        </c:ser>
        <c:ser>
          <c:idx val="3"/>
          <c:order val="3"/>
          <c:tx>
            <c:strRef>
              <c:f>Hoja3!$E$1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Hoja3!$A$2:$A$39</c:f>
              <c:strCache>
                <c:ptCount val="38"/>
                <c:pt idx="0">
                  <c:v>203 P.S. PALMERAS DE OQUENDO</c:v>
                </c:pt>
                <c:pt idx="1">
                  <c:v>205 P.S. PREVI</c:v>
                </c:pt>
                <c:pt idx="2">
                  <c:v>207 P.S. EL ALAMO</c:v>
                </c:pt>
                <c:pt idx="3">
                  <c:v>211 C.S.M.I. BELLAVISTA PERU - COREA</c:v>
                </c:pt>
                <c:pt idx="4">
                  <c:v>214 C.S. CARMEN DE LA LEGUA</c:v>
                </c:pt>
                <c:pt idx="5">
                  <c:v>215 P.S. LA PERLA</c:v>
                </c:pt>
                <c:pt idx="6">
                  <c:v>213 C.S. VILLA SR. DE LOS MILAGROS</c:v>
                </c:pt>
                <c:pt idx="7">
                  <c:v>206 P.S. BOCANEGRA</c:v>
                </c:pt>
                <c:pt idx="8">
                  <c:v>202 P.S. 200 MILLAS</c:v>
                </c:pt>
                <c:pt idx="9">
                  <c:v>212 C.S. ALTA MAR</c:v>
                </c:pt>
                <c:pt idx="10">
                  <c:v>210 P.S. POLIGONO IV</c:v>
                </c:pt>
                <c:pt idx="11">
                  <c:v>102 C.S. ALBERTO BARTON</c:v>
                </c:pt>
                <c:pt idx="12">
                  <c:v>103 C.S. PUERTO NUEVO</c:v>
                </c:pt>
                <c:pt idx="13">
                  <c:v>105 P.S. SAN JUAN BOSCO</c:v>
                </c:pt>
                <c:pt idx="14">
                  <c:v>106 C.S. SANTA FE</c:v>
                </c:pt>
                <c:pt idx="15">
                  <c:v>107 P.S. CALLAO</c:v>
                </c:pt>
                <c:pt idx="16">
                  <c:v>109 C.S. JOSE OLAYA</c:v>
                </c:pt>
                <c:pt idx="17">
                  <c:v>110 P.S. MIGUEL GRAU</c:v>
                </c:pt>
                <c:pt idx="18">
                  <c:v>111 C.S. SANTA ROSA</c:v>
                </c:pt>
                <c:pt idx="19">
                  <c:v>112 C.S. NESTOR GAMBETTA</c:v>
                </c:pt>
                <c:pt idx="20">
                  <c:v>113 C.S. RAMON CASTILLA</c:v>
                </c:pt>
                <c:pt idx="21">
                  <c:v>115 C.S. ACAPULCO</c:v>
                </c:pt>
                <c:pt idx="22">
                  <c:v>116 P.S. JUAN PABLO II</c:v>
                </c:pt>
                <c:pt idx="23">
                  <c:v>104 C.S. LA PUNTA</c:v>
                </c:pt>
                <c:pt idx="24">
                  <c:v>101 C.S. MANUEL BONILLA</c:v>
                </c:pt>
                <c:pt idx="25">
                  <c:v>301 C.S.M.I. PACHACUTEC PERU - COREA</c:v>
                </c:pt>
                <c:pt idx="26">
                  <c:v>306 P.S. ANGAMOS</c:v>
                </c:pt>
                <c:pt idx="27">
                  <c:v>307 P.S. HIJOS DEL ALMIRANTE GRAU</c:v>
                </c:pt>
                <c:pt idx="28">
                  <c:v>308 P.S. DEFENSORES DE LA PATRIA</c:v>
                </c:pt>
                <c:pt idx="29">
                  <c:v>309 P.S. VENTANILLA ALTA</c:v>
                </c:pt>
                <c:pt idx="30">
                  <c:v>310 C.S. VILLA LOS REYES</c:v>
                </c:pt>
                <c:pt idx="31">
                  <c:v>311 C.S. LUIS FELIPE DE LAS CASAS</c:v>
                </c:pt>
                <c:pt idx="32">
                  <c:v>312 P.S. MI PERU</c:v>
                </c:pt>
                <c:pt idx="33">
                  <c:v>313 C.S. MARQUEZ</c:v>
                </c:pt>
                <c:pt idx="34">
                  <c:v>314 P.S. VENTANILLA ESTE</c:v>
                </c:pt>
                <c:pt idx="35">
                  <c:v>305 C.S. SANTA ROSA DE PACHACUTEC</c:v>
                </c:pt>
                <c:pt idx="36">
                  <c:v>302 C.S. 03 DE FEBRERO</c:v>
                </c:pt>
                <c:pt idx="37">
                  <c:v>303 P.S. BAHIA BLANCA</c:v>
                </c:pt>
              </c:strCache>
            </c:strRef>
          </c:cat>
          <c:val>
            <c:numRef>
              <c:f>Hoja3!$E$2:$E$39</c:f>
              <c:numCache>
                <c:formatCode>0.00%</c:formatCode>
                <c:ptCount val="3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0.5</c:v>
                </c:pt>
                <c:pt idx="5">
                  <c:v>0.5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0.66666666666666663</c:v>
                </c:pt>
                <c:pt idx="13">
                  <c:v>1</c:v>
                </c:pt>
                <c:pt idx="14">
                  <c:v>1</c:v>
                </c:pt>
                <c:pt idx="15">
                  <c:v>0.5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0.2</c:v>
                </c:pt>
                <c:pt idx="22">
                  <c:v>0.66666666666666663</c:v>
                </c:pt>
                <c:pt idx="23">
                  <c:v>1</c:v>
                </c:pt>
                <c:pt idx="24">
                  <c:v>1</c:v>
                </c:pt>
                <c:pt idx="25">
                  <c:v>0.33333333333333331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0.5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0D-4D08-9AF2-9080DD274298}"/>
            </c:ext>
          </c:extLst>
        </c:ser>
        <c:ser>
          <c:idx val="4"/>
          <c:order val="4"/>
          <c:tx>
            <c:strRef>
              <c:f>Hoja3!$F$1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Hoja3!$A$2:$A$39</c:f>
              <c:strCache>
                <c:ptCount val="38"/>
                <c:pt idx="0">
                  <c:v>203 P.S. PALMERAS DE OQUENDO</c:v>
                </c:pt>
                <c:pt idx="1">
                  <c:v>205 P.S. PREVI</c:v>
                </c:pt>
                <c:pt idx="2">
                  <c:v>207 P.S. EL ALAMO</c:v>
                </c:pt>
                <c:pt idx="3">
                  <c:v>211 C.S.M.I. BELLAVISTA PERU - COREA</c:v>
                </c:pt>
                <c:pt idx="4">
                  <c:v>214 C.S. CARMEN DE LA LEGUA</c:v>
                </c:pt>
                <c:pt idx="5">
                  <c:v>215 P.S. LA PERLA</c:v>
                </c:pt>
                <c:pt idx="6">
                  <c:v>213 C.S. VILLA SR. DE LOS MILAGROS</c:v>
                </c:pt>
                <c:pt idx="7">
                  <c:v>206 P.S. BOCANEGRA</c:v>
                </c:pt>
                <c:pt idx="8">
                  <c:v>202 P.S. 200 MILLAS</c:v>
                </c:pt>
                <c:pt idx="9">
                  <c:v>212 C.S. ALTA MAR</c:v>
                </c:pt>
                <c:pt idx="10">
                  <c:v>210 P.S. POLIGONO IV</c:v>
                </c:pt>
                <c:pt idx="11">
                  <c:v>102 C.S. ALBERTO BARTON</c:v>
                </c:pt>
                <c:pt idx="12">
                  <c:v>103 C.S. PUERTO NUEVO</c:v>
                </c:pt>
                <c:pt idx="13">
                  <c:v>105 P.S. SAN JUAN BOSCO</c:v>
                </c:pt>
                <c:pt idx="14">
                  <c:v>106 C.S. SANTA FE</c:v>
                </c:pt>
                <c:pt idx="15">
                  <c:v>107 P.S. CALLAO</c:v>
                </c:pt>
                <c:pt idx="16">
                  <c:v>109 C.S. JOSE OLAYA</c:v>
                </c:pt>
                <c:pt idx="17">
                  <c:v>110 P.S. MIGUEL GRAU</c:v>
                </c:pt>
                <c:pt idx="18">
                  <c:v>111 C.S. SANTA ROSA</c:v>
                </c:pt>
                <c:pt idx="19">
                  <c:v>112 C.S. NESTOR GAMBETTA</c:v>
                </c:pt>
                <c:pt idx="20">
                  <c:v>113 C.S. RAMON CASTILLA</c:v>
                </c:pt>
                <c:pt idx="21">
                  <c:v>115 C.S. ACAPULCO</c:v>
                </c:pt>
                <c:pt idx="22">
                  <c:v>116 P.S. JUAN PABLO II</c:v>
                </c:pt>
                <c:pt idx="23">
                  <c:v>104 C.S. LA PUNTA</c:v>
                </c:pt>
                <c:pt idx="24">
                  <c:v>101 C.S. MANUEL BONILLA</c:v>
                </c:pt>
                <c:pt idx="25">
                  <c:v>301 C.S.M.I. PACHACUTEC PERU - COREA</c:v>
                </c:pt>
                <c:pt idx="26">
                  <c:v>306 P.S. ANGAMOS</c:v>
                </c:pt>
                <c:pt idx="27">
                  <c:v>307 P.S. HIJOS DEL ALMIRANTE GRAU</c:v>
                </c:pt>
                <c:pt idx="28">
                  <c:v>308 P.S. DEFENSORES DE LA PATRIA</c:v>
                </c:pt>
                <c:pt idx="29">
                  <c:v>309 P.S. VENTANILLA ALTA</c:v>
                </c:pt>
                <c:pt idx="30">
                  <c:v>310 C.S. VILLA LOS REYES</c:v>
                </c:pt>
                <c:pt idx="31">
                  <c:v>311 C.S. LUIS FELIPE DE LAS CASAS</c:v>
                </c:pt>
                <c:pt idx="32">
                  <c:v>312 P.S. MI PERU</c:v>
                </c:pt>
                <c:pt idx="33">
                  <c:v>313 C.S. MARQUEZ</c:v>
                </c:pt>
                <c:pt idx="34">
                  <c:v>314 P.S. VENTANILLA ESTE</c:v>
                </c:pt>
                <c:pt idx="35">
                  <c:v>305 C.S. SANTA ROSA DE PACHACUTEC</c:v>
                </c:pt>
                <c:pt idx="36">
                  <c:v>302 C.S. 03 DE FEBRERO</c:v>
                </c:pt>
                <c:pt idx="37">
                  <c:v>303 P.S. BAHIA BLANCA</c:v>
                </c:pt>
              </c:strCache>
            </c:strRef>
          </c:cat>
          <c:val>
            <c:numRef>
              <c:f>Hoja3!$F$2:$F$39</c:f>
              <c:numCache>
                <c:formatCode>0.00%</c:formatCode>
                <c:ptCount val="38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0.33333333333333331</c:v>
                </c:pt>
                <c:pt idx="4">
                  <c:v>0.66666666666666663</c:v>
                </c:pt>
                <c:pt idx="5">
                  <c:v>1</c:v>
                </c:pt>
                <c:pt idx="6">
                  <c:v>0.33333333333333331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0.75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0.83333333333333337</c:v>
                </c:pt>
                <c:pt idx="20">
                  <c:v>1</c:v>
                </c:pt>
                <c:pt idx="21">
                  <c:v>0.83333333333333337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0.5</c:v>
                </c:pt>
                <c:pt idx="26">
                  <c:v>0.33333333333333331</c:v>
                </c:pt>
                <c:pt idx="27">
                  <c:v>1</c:v>
                </c:pt>
                <c:pt idx="28">
                  <c:v>0.5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0.5</c:v>
                </c:pt>
                <c:pt idx="34">
                  <c:v>0</c:v>
                </c:pt>
                <c:pt idx="35">
                  <c:v>0.5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0D-4D08-9AF2-9080DD274298}"/>
            </c:ext>
          </c:extLst>
        </c:ser>
        <c:ser>
          <c:idx val="5"/>
          <c:order val="5"/>
          <c:tx>
            <c:strRef>
              <c:f>Hoja3!$G$1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Hoja3!$A$2:$A$39</c:f>
              <c:strCache>
                <c:ptCount val="38"/>
                <c:pt idx="0">
                  <c:v>203 P.S. PALMERAS DE OQUENDO</c:v>
                </c:pt>
                <c:pt idx="1">
                  <c:v>205 P.S. PREVI</c:v>
                </c:pt>
                <c:pt idx="2">
                  <c:v>207 P.S. EL ALAMO</c:v>
                </c:pt>
                <c:pt idx="3">
                  <c:v>211 C.S.M.I. BELLAVISTA PERU - COREA</c:v>
                </c:pt>
                <c:pt idx="4">
                  <c:v>214 C.S. CARMEN DE LA LEGUA</c:v>
                </c:pt>
                <c:pt idx="5">
                  <c:v>215 P.S. LA PERLA</c:v>
                </c:pt>
                <c:pt idx="6">
                  <c:v>213 C.S. VILLA SR. DE LOS MILAGROS</c:v>
                </c:pt>
                <c:pt idx="7">
                  <c:v>206 P.S. BOCANEGRA</c:v>
                </c:pt>
                <c:pt idx="8">
                  <c:v>202 P.S. 200 MILLAS</c:v>
                </c:pt>
                <c:pt idx="9">
                  <c:v>212 C.S. ALTA MAR</c:v>
                </c:pt>
                <c:pt idx="10">
                  <c:v>210 P.S. POLIGONO IV</c:v>
                </c:pt>
                <c:pt idx="11">
                  <c:v>102 C.S. ALBERTO BARTON</c:v>
                </c:pt>
                <c:pt idx="12">
                  <c:v>103 C.S. PUERTO NUEVO</c:v>
                </c:pt>
                <c:pt idx="13">
                  <c:v>105 P.S. SAN JUAN BOSCO</c:v>
                </c:pt>
                <c:pt idx="14">
                  <c:v>106 C.S. SANTA FE</c:v>
                </c:pt>
                <c:pt idx="15">
                  <c:v>107 P.S. CALLAO</c:v>
                </c:pt>
                <c:pt idx="16">
                  <c:v>109 C.S. JOSE OLAYA</c:v>
                </c:pt>
                <c:pt idx="17">
                  <c:v>110 P.S. MIGUEL GRAU</c:v>
                </c:pt>
                <c:pt idx="18">
                  <c:v>111 C.S. SANTA ROSA</c:v>
                </c:pt>
                <c:pt idx="19">
                  <c:v>112 C.S. NESTOR GAMBETTA</c:v>
                </c:pt>
                <c:pt idx="20">
                  <c:v>113 C.S. RAMON CASTILLA</c:v>
                </c:pt>
                <c:pt idx="21">
                  <c:v>115 C.S. ACAPULCO</c:v>
                </c:pt>
                <c:pt idx="22">
                  <c:v>116 P.S. JUAN PABLO II</c:v>
                </c:pt>
                <c:pt idx="23">
                  <c:v>104 C.S. LA PUNTA</c:v>
                </c:pt>
                <c:pt idx="24">
                  <c:v>101 C.S. MANUEL BONILLA</c:v>
                </c:pt>
                <c:pt idx="25">
                  <c:v>301 C.S.M.I. PACHACUTEC PERU - COREA</c:v>
                </c:pt>
                <c:pt idx="26">
                  <c:v>306 P.S. ANGAMOS</c:v>
                </c:pt>
                <c:pt idx="27">
                  <c:v>307 P.S. HIJOS DEL ALMIRANTE GRAU</c:v>
                </c:pt>
                <c:pt idx="28">
                  <c:v>308 P.S. DEFENSORES DE LA PATRIA</c:v>
                </c:pt>
                <c:pt idx="29">
                  <c:v>309 P.S. VENTANILLA ALTA</c:v>
                </c:pt>
                <c:pt idx="30">
                  <c:v>310 C.S. VILLA LOS REYES</c:v>
                </c:pt>
                <c:pt idx="31">
                  <c:v>311 C.S. LUIS FELIPE DE LAS CASAS</c:v>
                </c:pt>
                <c:pt idx="32">
                  <c:v>312 P.S. MI PERU</c:v>
                </c:pt>
                <c:pt idx="33">
                  <c:v>313 C.S. MARQUEZ</c:v>
                </c:pt>
                <c:pt idx="34">
                  <c:v>314 P.S. VENTANILLA ESTE</c:v>
                </c:pt>
                <c:pt idx="35">
                  <c:v>305 C.S. SANTA ROSA DE PACHACUTEC</c:v>
                </c:pt>
                <c:pt idx="36">
                  <c:v>302 C.S. 03 DE FEBRERO</c:v>
                </c:pt>
                <c:pt idx="37">
                  <c:v>303 P.S. BAHIA BLANCA</c:v>
                </c:pt>
              </c:strCache>
            </c:strRef>
          </c:cat>
          <c:val>
            <c:numRef>
              <c:f>Hoja3!$G$2:$G$39</c:f>
              <c:numCache>
                <c:formatCode>0.00%</c:formatCode>
                <c:ptCount val="38"/>
                <c:pt idx="0">
                  <c:v>1</c:v>
                </c:pt>
                <c:pt idx="1">
                  <c:v>0</c:v>
                </c:pt>
                <c:pt idx="2">
                  <c:v>0.66666666666666663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0.5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0.66666666666666663</c:v>
                </c:pt>
                <c:pt idx="15">
                  <c:v>0.25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0.75</c:v>
                </c:pt>
                <c:pt idx="20">
                  <c:v>0.5</c:v>
                </c:pt>
                <c:pt idx="21">
                  <c:v>0.2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0.2</c:v>
                </c:pt>
                <c:pt idx="26">
                  <c:v>1</c:v>
                </c:pt>
                <c:pt idx="27">
                  <c:v>1</c:v>
                </c:pt>
                <c:pt idx="28">
                  <c:v>0.66666666666666663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0.6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0D-4D08-9AF2-9080DD2742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10136928"/>
        <c:axId val="510135680"/>
        <c:axId val="0"/>
      </c:bar3DChart>
      <c:catAx>
        <c:axId val="51013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135680"/>
        <c:crosses val="autoZero"/>
        <c:auto val="1"/>
        <c:lblAlgn val="ctr"/>
        <c:lblOffset val="100"/>
        <c:noMultiLvlLbl val="0"/>
      </c:catAx>
      <c:valAx>
        <c:axId val="51013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13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Hoja3!$B$1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8.9030199990220698E-3"/>
                  <c:y val="-2.42424288699458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5A-4DF2-935B-EAE0681A69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Hoja3!$A$2:$A$39</c:f>
              <c:strCache>
                <c:ptCount val="38"/>
                <c:pt idx="0">
                  <c:v>203 P.S. PALMERAS DE OQUENDO</c:v>
                </c:pt>
                <c:pt idx="1">
                  <c:v>205 P.S. PREVI</c:v>
                </c:pt>
                <c:pt idx="2">
                  <c:v>207 P.S. EL ALAMO</c:v>
                </c:pt>
                <c:pt idx="3">
                  <c:v>211 C.S.M.I. BELLAVISTA PERU - COREA</c:v>
                </c:pt>
                <c:pt idx="4">
                  <c:v>214 C.S. CARMEN DE LA LEGUA</c:v>
                </c:pt>
                <c:pt idx="5">
                  <c:v>215 P.S. LA PERLA</c:v>
                </c:pt>
                <c:pt idx="6">
                  <c:v>213 C.S. VILLA SR. DE LOS MILAGROS</c:v>
                </c:pt>
                <c:pt idx="7">
                  <c:v>206 P.S. BOCANEGRA</c:v>
                </c:pt>
                <c:pt idx="8">
                  <c:v>202 P.S. 200 MILLAS</c:v>
                </c:pt>
                <c:pt idx="9">
                  <c:v>212 C.S. ALTA MAR</c:v>
                </c:pt>
                <c:pt idx="10">
                  <c:v>210 P.S. POLIGONO IV</c:v>
                </c:pt>
                <c:pt idx="11">
                  <c:v>102 C.S. ALBERTO BARTON</c:v>
                </c:pt>
                <c:pt idx="12">
                  <c:v>103 C.S. PUERTO NUEVO</c:v>
                </c:pt>
                <c:pt idx="13">
                  <c:v>105 P.S. SAN JUAN BOSCO</c:v>
                </c:pt>
                <c:pt idx="14">
                  <c:v>106 C.S. SANTA FE</c:v>
                </c:pt>
                <c:pt idx="15">
                  <c:v>107 P.S. CALLAO</c:v>
                </c:pt>
                <c:pt idx="16">
                  <c:v>109 C.S. JOSE OLAYA</c:v>
                </c:pt>
                <c:pt idx="17">
                  <c:v>110 P.S. MIGUEL GRAU</c:v>
                </c:pt>
                <c:pt idx="18">
                  <c:v>111 C.S. SANTA ROSA</c:v>
                </c:pt>
                <c:pt idx="19">
                  <c:v>112 C.S. NESTOR GAMBETTA</c:v>
                </c:pt>
                <c:pt idx="20">
                  <c:v>113 C.S. RAMON CASTILLA</c:v>
                </c:pt>
                <c:pt idx="21">
                  <c:v>115 C.S. ACAPULCO</c:v>
                </c:pt>
                <c:pt idx="22">
                  <c:v>116 P.S. JUAN PABLO II</c:v>
                </c:pt>
                <c:pt idx="23">
                  <c:v>104 C.S. LA PUNTA</c:v>
                </c:pt>
                <c:pt idx="24">
                  <c:v>101 C.S. MANUEL BONILLA</c:v>
                </c:pt>
                <c:pt idx="25">
                  <c:v>301 C.S.M.I. PACHACUTEC PERU - COREA</c:v>
                </c:pt>
                <c:pt idx="26">
                  <c:v>306 P.S. ANGAMOS</c:v>
                </c:pt>
                <c:pt idx="27">
                  <c:v>307 P.S. HIJOS DEL ALMIRANTE GRAU</c:v>
                </c:pt>
                <c:pt idx="28">
                  <c:v>308 P.S. DEFENSORES DE LA PATRIA</c:v>
                </c:pt>
                <c:pt idx="29">
                  <c:v>309 P.S. VENTANILLA ALTA</c:v>
                </c:pt>
                <c:pt idx="30">
                  <c:v>310 C.S. VILLA LOS REYES</c:v>
                </c:pt>
                <c:pt idx="31">
                  <c:v>311 C.S. LUIS FELIPE DE LAS CASAS</c:v>
                </c:pt>
                <c:pt idx="32">
                  <c:v>312 P.S. MI PERU</c:v>
                </c:pt>
                <c:pt idx="33">
                  <c:v>313 C.S. MARQUEZ</c:v>
                </c:pt>
                <c:pt idx="34">
                  <c:v>314 P.S. VENTANILLA ESTE</c:v>
                </c:pt>
                <c:pt idx="35">
                  <c:v>305 C.S. SANTA ROSA DE PACHACUTEC</c:v>
                </c:pt>
                <c:pt idx="36">
                  <c:v>302 C.S. 03 DE FEBRERO</c:v>
                </c:pt>
                <c:pt idx="37">
                  <c:v>303 P.S. BAHIA BLANCA</c:v>
                </c:pt>
              </c:strCache>
            </c:strRef>
          </c:cat>
          <c:val>
            <c:numRef>
              <c:f>Hoja3!$B$2:$B$39</c:f>
              <c:numCache>
                <c:formatCode>0.00%</c:formatCode>
                <c:ptCount val="38"/>
                <c:pt idx="0">
                  <c:v>1</c:v>
                </c:pt>
                <c:pt idx="1">
                  <c:v>1</c:v>
                </c:pt>
                <c:pt idx="2">
                  <c:v>0.83333333333333337</c:v>
                </c:pt>
                <c:pt idx="3">
                  <c:v>0.85</c:v>
                </c:pt>
                <c:pt idx="4">
                  <c:v>0.7857142857142857</c:v>
                </c:pt>
                <c:pt idx="5">
                  <c:v>0.83333333333333337</c:v>
                </c:pt>
                <c:pt idx="6">
                  <c:v>0.33333333333333331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0.3</c:v>
                </c:pt>
                <c:pt idx="12">
                  <c:v>0.90909090909090906</c:v>
                </c:pt>
                <c:pt idx="13">
                  <c:v>0.8</c:v>
                </c:pt>
                <c:pt idx="14">
                  <c:v>0.8</c:v>
                </c:pt>
                <c:pt idx="15">
                  <c:v>0.53333333333333333</c:v>
                </c:pt>
                <c:pt idx="16">
                  <c:v>0.15384615384615385</c:v>
                </c:pt>
                <c:pt idx="17">
                  <c:v>0.83333333333333337</c:v>
                </c:pt>
                <c:pt idx="18">
                  <c:v>0.875</c:v>
                </c:pt>
                <c:pt idx="19">
                  <c:v>0.68</c:v>
                </c:pt>
                <c:pt idx="20">
                  <c:v>0.75</c:v>
                </c:pt>
                <c:pt idx="21">
                  <c:v>0.47826086956521741</c:v>
                </c:pt>
                <c:pt idx="22">
                  <c:v>0.42857142857142855</c:v>
                </c:pt>
                <c:pt idx="23">
                  <c:v>0.75</c:v>
                </c:pt>
                <c:pt idx="24">
                  <c:v>1</c:v>
                </c:pt>
                <c:pt idx="25">
                  <c:v>0.21052631578947367</c:v>
                </c:pt>
                <c:pt idx="26">
                  <c:v>0.26315789473684209</c:v>
                </c:pt>
                <c:pt idx="27">
                  <c:v>1</c:v>
                </c:pt>
                <c:pt idx="28">
                  <c:v>0.35294117647058826</c:v>
                </c:pt>
                <c:pt idx="29">
                  <c:v>0.72727272727272729</c:v>
                </c:pt>
                <c:pt idx="30">
                  <c:v>0.70588235294117652</c:v>
                </c:pt>
                <c:pt idx="31">
                  <c:v>0</c:v>
                </c:pt>
                <c:pt idx="32">
                  <c:v>0.1111111111111111</c:v>
                </c:pt>
                <c:pt idx="33">
                  <c:v>0.27272727272727271</c:v>
                </c:pt>
                <c:pt idx="34">
                  <c:v>0</c:v>
                </c:pt>
                <c:pt idx="35">
                  <c:v>0.44444444444444442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0D5A-4DF2-935B-EAE0681A6956}"/>
            </c:ext>
          </c:extLst>
        </c:ser>
        <c:ser>
          <c:idx val="5"/>
          <c:order val="1"/>
          <c:tx>
            <c:strRef>
              <c:f>Hoja3!$G$1</c:f>
              <c:strCache>
                <c:ptCount val="1"/>
                <c:pt idx="0">
                  <c:v>MAYO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Hoja3!$A$2:$A$39</c:f>
              <c:strCache>
                <c:ptCount val="38"/>
                <c:pt idx="0">
                  <c:v>203 P.S. PALMERAS DE OQUENDO</c:v>
                </c:pt>
                <c:pt idx="1">
                  <c:v>205 P.S. PREVI</c:v>
                </c:pt>
                <c:pt idx="2">
                  <c:v>207 P.S. EL ALAMO</c:v>
                </c:pt>
                <c:pt idx="3">
                  <c:v>211 C.S.M.I. BELLAVISTA PERU - COREA</c:v>
                </c:pt>
                <c:pt idx="4">
                  <c:v>214 C.S. CARMEN DE LA LEGUA</c:v>
                </c:pt>
                <c:pt idx="5">
                  <c:v>215 P.S. LA PERLA</c:v>
                </c:pt>
                <c:pt idx="6">
                  <c:v>213 C.S. VILLA SR. DE LOS MILAGROS</c:v>
                </c:pt>
                <c:pt idx="7">
                  <c:v>206 P.S. BOCANEGRA</c:v>
                </c:pt>
                <c:pt idx="8">
                  <c:v>202 P.S. 200 MILLAS</c:v>
                </c:pt>
                <c:pt idx="9">
                  <c:v>212 C.S. ALTA MAR</c:v>
                </c:pt>
                <c:pt idx="10">
                  <c:v>210 P.S. POLIGONO IV</c:v>
                </c:pt>
                <c:pt idx="11">
                  <c:v>102 C.S. ALBERTO BARTON</c:v>
                </c:pt>
                <c:pt idx="12">
                  <c:v>103 C.S. PUERTO NUEVO</c:v>
                </c:pt>
                <c:pt idx="13">
                  <c:v>105 P.S. SAN JUAN BOSCO</c:v>
                </c:pt>
                <c:pt idx="14">
                  <c:v>106 C.S. SANTA FE</c:v>
                </c:pt>
                <c:pt idx="15">
                  <c:v>107 P.S. CALLAO</c:v>
                </c:pt>
                <c:pt idx="16">
                  <c:v>109 C.S. JOSE OLAYA</c:v>
                </c:pt>
                <c:pt idx="17">
                  <c:v>110 P.S. MIGUEL GRAU</c:v>
                </c:pt>
                <c:pt idx="18">
                  <c:v>111 C.S. SANTA ROSA</c:v>
                </c:pt>
                <c:pt idx="19">
                  <c:v>112 C.S. NESTOR GAMBETTA</c:v>
                </c:pt>
                <c:pt idx="20">
                  <c:v>113 C.S. RAMON CASTILLA</c:v>
                </c:pt>
                <c:pt idx="21">
                  <c:v>115 C.S. ACAPULCO</c:v>
                </c:pt>
                <c:pt idx="22">
                  <c:v>116 P.S. JUAN PABLO II</c:v>
                </c:pt>
                <c:pt idx="23">
                  <c:v>104 C.S. LA PUNTA</c:v>
                </c:pt>
                <c:pt idx="24">
                  <c:v>101 C.S. MANUEL BONILLA</c:v>
                </c:pt>
                <c:pt idx="25">
                  <c:v>301 C.S.M.I. PACHACUTEC PERU - COREA</c:v>
                </c:pt>
                <c:pt idx="26">
                  <c:v>306 P.S. ANGAMOS</c:v>
                </c:pt>
                <c:pt idx="27">
                  <c:v>307 P.S. HIJOS DEL ALMIRANTE GRAU</c:v>
                </c:pt>
                <c:pt idx="28">
                  <c:v>308 P.S. DEFENSORES DE LA PATRIA</c:v>
                </c:pt>
                <c:pt idx="29">
                  <c:v>309 P.S. VENTANILLA ALTA</c:v>
                </c:pt>
                <c:pt idx="30">
                  <c:v>310 C.S. VILLA LOS REYES</c:v>
                </c:pt>
                <c:pt idx="31">
                  <c:v>311 C.S. LUIS FELIPE DE LAS CASAS</c:v>
                </c:pt>
                <c:pt idx="32">
                  <c:v>312 P.S. MI PERU</c:v>
                </c:pt>
                <c:pt idx="33">
                  <c:v>313 C.S. MARQUEZ</c:v>
                </c:pt>
                <c:pt idx="34">
                  <c:v>314 P.S. VENTANILLA ESTE</c:v>
                </c:pt>
                <c:pt idx="35">
                  <c:v>305 C.S. SANTA ROSA DE PACHACUTEC</c:v>
                </c:pt>
                <c:pt idx="36">
                  <c:v>302 C.S. 03 DE FEBRERO</c:v>
                </c:pt>
                <c:pt idx="37">
                  <c:v>303 P.S. BAHIA BLANCA</c:v>
                </c:pt>
              </c:strCache>
            </c:strRef>
          </c:cat>
          <c:val>
            <c:numRef>
              <c:f>Hoja3!$G$2:$G$39</c:f>
              <c:numCache>
                <c:formatCode>0.00%</c:formatCode>
                <c:ptCount val="38"/>
                <c:pt idx="0">
                  <c:v>1</c:v>
                </c:pt>
                <c:pt idx="1">
                  <c:v>0</c:v>
                </c:pt>
                <c:pt idx="2">
                  <c:v>0.66666666666666663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0.5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0.66666666666666663</c:v>
                </c:pt>
                <c:pt idx="15">
                  <c:v>0.25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0.75</c:v>
                </c:pt>
                <c:pt idx="20">
                  <c:v>0.5</c:v>
                </c:pt>
                <c:pt idx="21">
                  <c:v>0.2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0.2</c:v>
                </c:pt>
                <c:pt idx="26">
                  <c:v>1</c:v>
                </c:pt>
                <c:pt idx="27">
                  <c:v>1</c:v>
                </c:pt>
                <c:pt idx="28">
                  <c:v>0.66666666666666663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0.6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5-0D5A-4DF2-935B-EAE0681A69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10136928"/>
        <c:axId val="510135680"/>
        <c:axId val="0"/>
      </c:bar3DChart>
      <c:catAx>
        <c:axId val="51013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135680"/>
        <c:crosses val="autoZero"/>
        <c:auto val="1"/>
        <c:lblAlgn val="ctr"/>
        <c:lblOffset val="100"/>
        <c:noMultiLvlLbl val="0"/>
      </c:catAx>
      <c:valAx>
        <c:axId val="51013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13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2">
            <a:lumMod val="0"/>
            <a:lumOff val="100000"/>
          </a:schemeClr>
        </a:gs>
        <a:gs pos="35000">
          <a:schemeClr val="accent2">
            <a:lumMod val="0"/>
            <a:lumOff val="100000"/>
          </a:schemeClr>
        </a:gs>
        <a:gs pos="100000">
          <a:schemeClr val="accent2">
            <a:lumMod val="100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127000</xdr:rowOff>
    </xdr:from>
    <xdr:to>
      <xdr:col>1</xdr:col>
      <xdr:colOff>804863</xdr:colOff>
      <xdr:row>4</xdr:row>
      <xdr:rowOff>103187</xdr:rowOff>
    </xdr:to>
    <xdr:pic>
      <xdr:nvPicPr>
        <xdr:cNvPr id="4" name="Imagen 3" descr="C:\Users\ryangali\Downloads\LOGO GRC (2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7000"/>
          <a:ext cx="1614488" cy="7381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223039</xdr:colOff>
      <xdr:row>1</xdr:row>
      <xdr:rowOff>51753</xdr:rowOff>
    </xdr:from>
    <xdr:to>
      <xdr:col>9</xdr:col>
      <xdr:colOff>1095375</xdr:colOff>
      <xdr:row>4</xdr:row>
      <xdr:rowOff>174625</xdr:rowOff>
    </xdr:to>
    <xdr:pic>
      <xdr:nvPicPr>
        <xdr:cNvPr id="5" name="Imagen 4" descr="Logotipo&#10;&#10;Descripción generada automáticament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9289" y="242253"/>
          <a:ext cx="1634336" cy="6943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3</xdr:row>
      <xdr:rowOff>81642</xdr:rowOff>
    </xdr:from>
    <xdr:to>
      <xdr:col>1</xdr:col>
      <xdr:colOff>906917</xdr:colOff>
      <xdr:row>7</xdr:row>
      <xdr:rowOff>57829</xdr:rowOff>
    </xdr:to>
    <xdr:pic>
      <xdr:nvPicPr>
        <xdr:cNvPr id="4" name="Imagen 3" descr="C:\Users\ryangali\Downloads\LOGO GRC (2)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653142"/>
          <a:ext cx="1614488" cy="7381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30278</xdr:colOff>
      <xdr:row>4</xdr:row>
      <xdr:rowOff>4127</xdr:rowOff>
    </xdr:from>
    <xdr:to>
      <xdr:col>6</xdr:col>
      <xdr:colOff>217717</xdr:colOff>
      <xdr:row>7</xdr:row>
      <xdr:rowOff>83343</xdr:rowOff>
    </xdr:to>
    <xdr:pic>
      <xdr:nvPicPr>
        <xdr:cNvPr id="5" name="Imagen 4" descr="Logotipo&#10;&#10;Descripción generada automáticament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2207" y="766127"/>
          <a:ext cx="1602581" cy="650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79376</xdr:rowOff>
    </xdr:from>
    <xdr:to>
      <xdr:col>0</xdr:col>
      <xdr:colOff>1317625</xdr:colOff>
      <xdr:row>3</xdr:row>
      <xdr:rowOff>111126</xdr:rowOff>
    </xdr:to>
    <xdr:pic>
      <xdr:nvPicPr>
        <xdr:cNvPr id="4" name="Imagen 3" descr="C:\Users\ryangali\Downloads\LOGO GRC (2)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9376"/>
          <a:ext cx="1270000" cy="603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762790</xdr:colOff>
      <xdr:row>0</xdr:row>
      <xdr:rowOff>162878</xdr:rowOff>
    </xdr:from>
    <xdr:to>
      <xdr:col>4</xdr:col>
      <xdr:colOff>7299</xdr:colOff>
      <xdr:row>3</xdr:row>
      <xdr:rowOff>123146</xdr:rowOff>
    </xdr:to>
    <xdr:pic>
      <xdr:nvPicPr>
        <xdr:cNvPr id="5" name="Imagen 4" descr="Logotipo&#10;&#10;Descripción generada automáticamente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790" y="162878"/>
          <a:ext cx="1260634" cy="5317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666749</xdr:colOff>
      <xdr:row>2</xdr:row>
      <xdr:rowOff>68036</xdr:rowOff>
    </xdr:from>
    <xdr:to>
      <xdr:col>30</xdr:col>
      <xdr:colOff>258536</xdr:colOff>
      <xdr:row>29</xdr:row>
      <xdr:rowOff>163285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435428</xdr:colOff>
      <xdr:row>31</xdr:row>
      <xdr:rowOff>136071</xdr:rowOff>
    </xdr:from>
    <xdr:to>
      <xdr:col>30</xdr:col>
      <xdr:colOff>27215</xdr:colOff>
      <xdr:row>59</xdr:row>
      <xdr:rowOff>40820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guel Angel Torrejon Diaz" refreshedDate="45845.514938773151" createdVersion="6" refreshedVersion="6" minRefreshableVersion="3" recordCount="85">
  <cacheSource type="worksheet">
    <worksheetSource ref="A9:AF94" sheet="FICH-MESES"/>
  </cacheSource>
  <cacheFields count="32">
    <cacheField name="NOMINAL" numFmtId="0">
      <sharedItems containsSemiMixedTypes="0" containsString="0" containsNumber="1" containsInteger="1" minValue="42111935" maxValue="79463361"/>
    </cacheField>
    <cacheField name="ID_CITA" numFmtId="0">
      <sharedItems containsSemiMixedTypes="0" containsString="0" containsNumber="1" containsInteger="1" minValue="1075628027" maxValue="1162132288"/>
    </cacheField>
    <cacheField name="DESC_RED" numFmtId="0">
      <sharedItems count="3">
        <s v="BEPECA"/>
        <s v="VENTANILLA"/>
        <s v="BONILLA - LA PUNTA"/>
      </sharedItems>
    </cacheField>
    <cacheField name="DESC_ESTABLECIMIENTO" numFmtId="0">
      <sharedItems count="16">
        <s v="204 C.S. SESQUICENTENARIO"/>
        <s v="203 P.S. PALMERAS DE OQUENDO"/>
        <s v="214 C.S. CARMEN DE LA LEGUA"/>
        <s v="312 P.S. MI PERU"/>
        <s v="206 P.S. BOCANEGRA"/>
        <s v="313 C.S. MARQUEZ"/>
        <s v="201 C.S. FAUCETT"/>
        <s v="307 P.S. HIJOS DEL ALMIRANTE GRAU"/>
        <s v="301 C.S.M.I. PACHACUTEC PERU - COREA"/>
        <s v="207 P.S. EL ALAMO"/>
        <s v="309 P.S. VENTANILLA ALTA"/>
        <s v="306 P.S. ANGAMOS"/>
        <s v="308 P.S. DEFENSORES DE LA PATRIA"/>
        <s v="302 C.S. 03 DE FEBRERO"/>
        <s v="208 P.S. AEROPUERTO"/>
        <s v="108 P.S. JOSE BOTERIN"/>
      </sharedItems>
    </cacheField>
    <cacheField name="FECHA_ATENCION" numFmtId="14">
      <sharedItems containsSemiMixedTypes="0" containsNonDate="0" containsDate="1" containsString="0" minDate="2024-07-31T00:00:00" maxDate="2024-12-24T00:00:00"/>
    </cacheField>
    <cacheField name="EDAD_REG" numFmtId="0">
      <sharedItems/>
    </cacheField>
    <cacheField name="COD TRIMESTRE " numFmtId="0">
      <sharedItems/>
    </cacheField>
    <cacheField name="TIPO_DIAGNOSTICO" numFmtId="0">
      <sharedItems/>
    </cacheField>
    <cacheField name="LAB" numFmtId="0">
      <sharedItems containsString="0" containsBlank="1" containsNumber="1" containsInteger="1" minValue="1" maxValue="22"/>
    </cacheField>
    <cacheField name="DISTRITO" numFmtId="0">
      <sharedItems count="4">
        <s v="CALLAO"/>
        <s v="CARMEN DE LA LEGUA REYNOSO"/>
        <s v="MI PERU"/>
        <s v="VENTANILLA"/>
      </sharedItems>
    </cacheField>
    <cacheField name="MES DE CORTE" numFmtId="0">
      <sharedItems count="6">
        <s v="ENERO"/>
        <s v="FEBRERO"/>
        <s v="MARZO"/>
        <s v="MAYO"/>
        <s v="ABRIL"/>
        <s v="JUNIO"/>
      </sharedItems>
    </cacheField>
    <cacheField name="FECHA_DETECCION_VIOLENCIA" numFmtId="14">
      <sharedItems containsSemiMixedTypes="0" containsNonDate="0" containsDate="1" containsString="0" minDate="2024-07-31T00:00:00" maxDate="2024-12-24T00:00:00"/>
    </cacheField>
    <cacheField name="DESC_ESTABLECIMIENTO2" numFmtId="0">
      <sharedItems/>
    </cacheField>
    <cacheField name="VALIDADOR 1" numFmtId="0">
      <sharedItems/>
    </cacheField>
    <cacheField name="CONDICION" numFmtId="0">
      <sharedItems/>
    </cacheField>
    <cacheField name="FECHA_ATENCION2" numFmtId="14">
      <sharedItems containsSemiMixedTypes="0" containsNonDate="0" containsDate="1" containsString="0" minDate="2024-07-31T00:00:00" maxDate="2024-12-24T00:00:00"/>
    </cacheField>
    <cacheField name="DESC_ESTABLECIMIENTO3" numFmtId="0">
      <sharedItems/>
    </cacheField>
    <cacheField name="VALIDADOR 2" numFmtId="0">
      <sharedItems/>
    </cacheField>
    <cacheField name="FECHA_ATENCION3" numFmtId="14">
      <sharedItems containsSemiMixedTypes="0" containsNonDate="0" containsDate="1" containsString="0" minDate="2024-08-05T00:00:00" maxDate="2024-12-31T00:00:00"/>
    </cacheField>
    <cacheField name="DESC VIOLENCIA" numFmtId="0">
      <sharedItems/>
    </cacheField>
    <cacheField name="FECHA_DX_3M" numFmtId="14">
      <sharedItems containsSemiMixedTypes="0" containsNonDate="0" containsDate="1" containsString="0" minDate="2024-12-02T00:00:00" maxDate="2025-04-29T00:00:00"/>
    </cacheField>
    <cacheField name="FECHA_DX_6M" numFmtId="0">
      <sharedItems containsNonDate="0" containsDate="1" containsString="0" containsBlank="1" minDate="2025-03-02T00:00:00" maxDate="2025-07-01T00:00:00"/>
    </cacheField>
    <cacheField name="FILTRO DE MESES PREVIOS" numFmtId="0">
      <sharedItems/>
    </cacheField>
    <cacheField name="Fecha_CSM2" numFmtId="0">
      <sharedItems containsNonDate="0" containsDate="1" containsString="0" containsBlank="1" minDate="2024-08-07T00:00:00" maxDate="2024-12-31T00:00:00"/>
    </cacheField>
    <cacheField name="Fecha_CSM3" numFmtId="0">
      <sharedItems containsNonDate="0" containsDate="1" containsString="0" containsBlank="1" minDate="2024-10-11T00:00:00" maxDate="2024-12-29T00:00:00"/>
    </cacheField>
    <cacheField name="Fecha PSICO 1" numFmtId="0">
      <sharedItems containsNonDate="0" containsDate="1" containsString="0" containsBlank="1" minDate="2024-08-05T00:00:00" maxDate="2024-12-29T00:00:00"/>
    </cacheField>
    <cacheField name="Fecha PSICO 2" numFmtId="0">
      <sharedItems containsNonDate="0" containsDate="1" containsString="0" containsBlank="1" minDate="2024-08-26T00:00:00" maxDate="2024-12-29T00:00:00"/>
    </cacheField>
    <cacheField name="Fecha PSICO 3" numFmtId="0">
      <sharedItems containsNonDate="0" containsDate="1" containsString="0" containsBlank="1" minDate="2024-12-18T00:00:00" maxDate="2024-12-19T00:00:00"/>
    </cacheField>
    <cacheField name="Fecha PSICO 4" numFmtId="0">
      <sharedItems containsNonDate="0" containsString="0" containsBlank="1"/>
    </cacheField>
    <cacheField name="Fecha PSICO 5" numFmtId="0">
      <sharedItems containsNonDate="0" containsString="0" containsBlank="1"/>
    </cacheField>
    <cacheField name="Fecha PSICO 6" numFmtId="0">
      <sharedItems containsNonDate="0" containsString="0" containsBlank="1"/>
    </cacheField>
    <cacheField name="INDICADOR " numFmtId="0">
      <sharedItems count="2">
        <s v="NO CUMPLE"/>
        <s v="CUMPL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n v="43687746"/>
    <n v="1095410518"/>
    <x v="0"/>
    <x v="0"/>
    <d v="2024-09-10T00:00:00"/>
    <s v="40A"/>
    <s v="Z3592"/>
    <s v="D"/>
    <n v="1"/>
    <x v="0"/>
    <x v="0"/>
    <d v="2024-09-10T00:00:00"/>
    <s v="204 C.S. SESQUICENTENARIO"/>
    <s v="CUMPLE"/>
    <s v="Deteccion Positiva"/>
    <d v="2024-09-10T00:00:00"/>
    <s v="204 C.S. SESQUICENTENARIO"/>
    <s v="CUMPLE"/>
    <d v="2024-09-10T00:00:00"/>
    <s v="OTROS SINDROMES DE MALTRATO POR ESPOSO O PAREJA EN LUGAR NO ESPECIFICADO"/>
    <d v="2025-01-07T00:00:00"/>
    <m/>
    <s v="1. Dx de violencia hace 3 meses"/>
    <m/>
    <m/>
    <d v="2024-09-10T00:00:00"/>
    <m/>
    <m/>
    <m/>
    <m/>
    <m/>
    <x v="0"/>
  </r>
  <r>
    <n v="44530879"/>
    <n v="1125621794"/>
    <x v="0"/>
    <x v="1"/>
    <d v="2024-09-10T00:00:00"/>
    <s v="36A"/>
    <s v="Z3591"/>
    <s v="D"/>
    <n v="1"/>
    <x v="0"/>
    <x v="0"/>
    <d v="2024-09-10T00:00:00"/>
    <s v="203 P.S. PALMERAS DE OQUENDO"/>
    <s v="CUMPLE"/>
    <s v="Deteccion Positiva"/>
    <d v="2024-09-10T00:00:00"/>
    <s v="203 P.S. PALMERAS DE OQUENDO"/>
    <s v="CUMPLE"/>
    <d v="2024-09-10T00:00:00"/>
    <s v="OTROS SINDROMES DE MALTRATO POR ESPOSO O PAREJA EN LUGAR NO ESPECIFICADO"/>
    <d v="2025-01-07T00:00:00"/>
    <m/>
    <s v="1. Dx de violencia hace 3 meses"/>
    <d v="2024-11-19T00:00:00"/>
    <d v="2024-12-05T00:00:00"/>
    <d v="2024-09-10T00:00:00"/>
    <m/>
    <m/>
    <m/>
    <m/>
    <m/>
    <x v="0"/>
  </r>
  <r>
    <n v="75599043"/>
    <n v="1162132288"/>
    <x v="0"/>
    <x v="2"/>
    <d v="2024-09-27T00:00:00"/>
    <s v="24A"/>
    <s v="Z3591"/>
    <s v="D"/>
    <n v="1"/>
    <x v="1"/>
    <x v="0"/>
    <d v="2024-09-27T00:00:00"/>
    <s v="214 C.S. CARMEN DE LA LEGUA"/>
    <s v="CUMPLE"/>
    <s v="Deteccion Positiva"/>
    <d v="2024-09-27T00:00:00"/>
    <s v="214 C.S. CARMEN DE LA LEGUA"/>
    <s v="CUMPLE"/>
    <d v="2024-09-27T00:00:00"/>
    <s v="OTROS SINDROMES DE MALTRATO POR OTRA PERSONA ESPECIFICADA"/>
    <d v="2025-01-24T00:00:00"/>
    <m/>
    <s v="1. Dx de violencia hace 3 meses"/>
    <m/>
    <m/>
    <d v="2024-09-27T00:00:00"/>
    <m/>
    <m/>
    <m/>
    <m/>
    <m/>
    <x v="0"/>
  </r>
  <r>
    <n v="75974634"/>
    <n v="1100976534"/>
    <x v="1"/>
    <x v="3"/>
    <d v="2024-09-20T00:00:00"/>
    <s v="20A"/>
    <s v="Z3492"/>
    <s v="D"/>
    <n v="22"/>
    <x v="2"/>
    <x v="0"/>
    <d v="2024-09-20T00:00:00"/>
    <s v="312 P.S. MI PERU"/>
    <s v="CUMPLE"/>
    <s v="Deteccion Positiva"/>
    <d v="2024-09-20T00:00:00"/>
    <s v="312 P.S. MI PERU"/>
    <s v="CUMPLE"/>
    <d v="2024-09-26T00:00:00"/>
    <s v="SINDROME DEL MALTRATO NO ESPECIFICADO"/>
    <d v="2025-01-23T00:00:00"/>
    <m/>
    <s v="1. Dx de violencia hace 3 meses"/>
    <d v="2024-09-26T00:00:00"/>
    <m/>
    <d v="2024-12-10T00:00:00"/>
    <d v="2024-12-27T00:00:00"/>
    <m/>
    <m/>
    <m/>
    <m/>
    <x v="0"/>
  </r>
  <r>
    <n v="76102851"/>
    <n v="1100011555"/>
    <x v="0"/>
    <x v="4"/>
    <d v="2024-09-13T00:00:00"/>
    <s v="21A"/>
    <s v="Z3591"/>
    <s v="D"/>
    <n v="1"/>
    <x v="0"/>
    <x v="0"/>
    <d v="2024-09-13T00:00:00"/>
    <s v="206 P.S. BOCANEGRA"/>
    <s v="CUMPLE"/>
    <s v="Deteccion Positiva"/>
    <d v="2024-09-13T00:00:00"/>
    <s v="206 P.S. BOCANEGRA"/>
    <s v="CUMPLE"/>
    <d v="2024-09-19T00:00:00"/>
    <s v="OTROS SINDROMES DE MALTRATO POR ESPOSO O PAREJA EN LUGAR NO ESPECIFICADO"/>
    <d v="2025-01-16T00:00:00"/>
    <m/>
    <s v="1. Dx de violencia hace 3 meses"/>
    <m/>
    <m/>
    <d v="2024-09-19T00:00:00"/>
    <m/>
    <m/>
    <m/>
    <m/>
    <m/>
    <x v="0"/>
  </r>
  <r>
    <n v="76360975"/>
    <n v="1101375123"/>
    <x v="1"/>
    <x v="5"/>
    <d v="2024-09-18T00:00:00"/>
    <s v="24A"/>
    <s v="Z3491"/>
    <s v="D"/>
    <n v="1"/>
    <x v="0"/>
    <x v="0"/>
    <d v="2024-09-18T00:00:00"/>
    <s v="313 C.S. MARQUEZ"/>
    <s v="CUMPLE"/>
    <s v="Deteccion Positiva"/>
    <d v="2024-09-18T00:00:00"/>
    <s v="313 C.S. MARQUEZ"/>
    <s v="CUMPLE"/>
    <d v="2024-09-19T00:00:00"/>
    <s v="OTROS SINDROMES DE MALTRATO FORMA MIXTA"/>
    <d v="2025-01-16T00:00:00"/>
    <m/>
    <s v="1. Dx de violencia hace 3 meses"/>
    <d v="2024-09-19T00:00:00"/>
    <m/>
    <m/>
    <m/>
    <m/>
    <m/>
    <m/>
    <m/>
    <x v="0"/>
  </r>
  <r>
    <n v="77136441"/>
    <n v="1105161343"/>
    <x v="0"/>
    <x v="6"/>
    <d v="2024-09-18T00:00:00"/>
    <s v="27A"/>
    <s v="Z3591"/>
    <s v="D"/>
    <n v="1"/>
    <x v="0"/>
    <x v="0"/>
    <d v="2024-09-18T00:00:00"/>
    <s v="201 C.S. FAUCETT"/>
    <s v="CUMPLE"/>
    <s v="Deteccion Positiva"/>
    <d v="2024-09-18T00:00:00"/>
    <s v="201 C.S. FAUCETT"/>
    <s v="CUMPLE"/>
    <d v="2024-09-19T00:00:00"/>
    <s v="OTROS SINDROMES DE MALTRATO POR ESPOSO O PAREJA EN LUGAR NO ESPECIFICADO"/>
    <d v="2025-01-16T00:00:00"/>
    <m/>
    <s v="1. Dx de violencia hace 3 meses"/>
    <m/>
    <m/>
    <d v="2024-09-19T00:00:00"/>
    <m/>
    <m/>
    <m/>
    <m/>
    <m/>
    <x v="0"/>
  </r>
  <r>
    <n v="78779693"/>
    <n v="1110524464"/>
    <x v="0"/>
    <x v="2"/>
    <d v="2024-09-10T00:00:00"/>
    <s v="19A"/>
    <s v="Z3591"/>
    <s v="D"/>
    <n v="1"/>
    <x v="1"/>
    <x v="0"/>
    <d v="2024-09-10T00:00:00"/>
    <s v="214 C.S. CARMEN DE LA LEGUA"/>
    <s v="CUMPLE"/>
    <s v="Deteccion Positiva"/>
    <d v="2024-09-10T00:00:00"/>
    <s v="214 C.S. CARMEN DE LA LEGUA"/>
    <s v="CUMPLE"/>
    <d v="2024-09-10T00:00:00"/>
    <s v="OTROS SINDROMES DE MALTRATO POR ESPOSO O PAREJA EN LUGAR NO ESPECIFICADO"/>
    <d v="2025-01-07T00:00:00"/>
    <m/>
    <s v="1. Dx de violencia hace 3 meses"/>
    <m/>
    <m/>
    <d v="2024-09-10T00:00:00"/>
    <m/>
    <m/>
    <m/>
    <m/>
    <m/>
    <x v="0"/>
  </r>
  <r>
    <n v="79463361"/>
    <n v="1092460370"/>
    <x v="0"/>
    <x v="6"/>
    <d v="2024-09-03T00:00:00"/>
    <s v="23A"/>
    <s v="Z3591"/>
    <s v="D"/>
    <n v="1"/>
    <x v="0"/>
    <x v="0"/>
    <d v="2024-09-03T00:00:00"/>
    <s v="201 C.S. FAUCETT"/>
    <s v="CUMPLE"/>
    <s v="Deteccion Positiva"/>
    <d v="2024-09-03T00:00:00"/>
    <s v="201 C.S. FAUCETT"/>
    <s v="CUMPLE"/>
    <d v="2024-09-04T00:00:00"/>
    <s v="OTROS SINDROMES DE MALTRATO FORMA MIXTA"/>
    <d v="2025-01-01T00:00:00"/>
    <m/>
    <s v="1. Dx de violencia hace 3 meses"/>
    <m/>
    <m/>
    <d v="2024-09-04T00:00:00"/>
    <m/>
    <m/>
    <m/>
    <m/>
    <m/>
    <x v="0"/>
  </r>
  <r>
    <n v="47818325"/>
    <n v="1102618730"/>
    <x v="1"/>
    <x v="3"/>
    <d v="2024-09-03T00:00:00"/>
    <s v="32A"/>
    <s v="Z3592"/>
    <s v="D"/>
    <n v="1"/>
    <x v="2"/>
    <x v="0"/>
    <d v="2024-09-03T00:00:00"/>
    <s v="312 P.S. MI PERU"/>
    <s v="CUMPLE"/>
    <s v="Deteccion Positiva"/>
    <d v="2024-09-03T00:00:00"/>
    <s v="312 P.S. MI PERU"/>
    <s v="CUMPLE"/>
    <d v="2024-09-07T00:00:00"/>
    <s v="SINDROME DEL MALTRATO NO ESPECIFICADO"/>
    <d v="2025-01-04T00:00:00"/>
    <m/>
    <s v="1. Dx de violencia hace 3 meses"/>
    <d v="2024-09-07T00:00:00"/>
    <m/>
    <d v="2024-12-10T00:00:00"/>
    <d v="2024-12-27T00:00:00"/>
    <m/>
    <m/>
    <m/>
    <m/>
    <x v="0"/>
  </r>
  <r>
    <n v="48649668"/>
    <n v="1109113018"/>
    <x v="1"/>
    <x v="7"/>
    <d v="2024-10-03T00:00:00"/>
    <s v="30A"/>
    <s v="Z3591"/>
    <s v="D"/>
    <n v="1"/>
    <x v="3"/>
    <x v="0"/>
    <d v="2024-10-03T00:00:00"/>
    <s v="307 P.S. HIJOS DEL ALMIRANTE GRAU"/>
    <s v="CUMPLE"/>
    <s v="Deteccion Positiva"/>
    <d v="2024-10-03T00:00:00"/>
    <s v="307 P.S. HIJOS DEL ALMIRANTE GRAU"/>
    <s v="CUMPLE"/>
    <d v="2024-10-03T00:00:00"/>
    <s v="OTROS SINDROMES DE MALTRATO POR ESPOSO O PAREJA EN LUGAR NO ESPECIFICADO"/>
    <d v="2025-01-30T00:00:00"/>
    <m/>
    <s v="1. Dx de violencia hace 3 meses"/>
    <d v="2024-10-03T00:00:00"/>
    <d v="2024-10-11T00:00:00"/>
    <m/>
    <m/>
    <m/>
    <m/>
    <m/>
    <m/>
    <x v="0"/>
  </r>
  <r>
    <n v="60227635"/>
    <n v="1104353201"/>
    <x v="1"/>
    <x v="3"/>
    <d v="2024-09-04T00:00:00"/>
    <s v="17A"/>
    <s v="Z3593"/>
    <s v="D"/>
    <n v="1"/>
    <x v="2"/>
    <x v="0"/>
    <d v="2024-09-04T00:00:00"/>
    <s v="312 P.S. MI PERU"/>
    <s v="CUMPLE"/>
    <s v="Deteccion Positiva"/>
    <d v="2024-09-04T00:00:00"/>
    <s v="312 P.S. MI PERU"/>
    <s v="CUMPLE"/>
    <d v="2024-09-09T00:00:00"/>
    <s v="SINDROME DEL MALTRATO NO ESPECIFICADO"/>
    <d v="2025-01-06T00:00:00"/>
    <m/>
    <s v="1. Dx de violencia hace 3 meses"/>
    <d v="2024-09-09T00:00:00"/>
    <m/>
    <d v="2024-12-10T00:00:00"/>
    <m/>
    <m/>
    <m/>
    <m/>
    <m/>
    <x v="0"/>
  </r>
  <r>
    <n v="60882664"/>
    <n v="1097330177"/>
    <x v="1"/>
    <x v="3"/>
    <d v="2024-09-14T00:00:00"/>
    <s v="17A"/>
    <s v="Z3591"/>
    <s v="D"/>
    <n v="1"/>
    <x v="2"/>
    <x v="0"/>
    <d v="2024-09-14T00:00:00"/>
    <s v="312 P.S. MI PERU"/>
    <s v="CUMPLE"/>
    <s v="Deteccion Positiva"/>
    <d v="2024-09-14T00:00:00"/>
    <s v="312 P.S. MI PERU"/>
    <s v="CUMPLE"/>
    <d v="2024-09-19T00:00:00"/>
    <s v="SINDROME DEL MALTRATO NO ESPECIFICADO"/>
    <d v="2025-01-16T00:00:00"/>
    <m/>
    <s v="1. Dx de violencia hace 3 meses"/>
    <d v="2024-09-19T00:00:00"/>
    <d v="2024-12-03T00:00:00"/>
    <d v="2024-12-10T00:00:00"/>
    <d v="2024-12-27T00:00:00"/>
    <m/>
    <m/>
    <m/>
    <m/>
    <x v="0"/>
  </r>
  <r>
    <n v="60888990"/>
    <n v="1094717532"/>
    <x v="1"/>
    <x v="3"/>
    <d v="2024-09-03T00:00:00"/>
    <s v="17A"/>
    <s v="Z3591"/>
    <s v="D"/>
    <n v="1"/>
    <x v="2"/>
    <x v="0"/>
    <d v="2024-09-03T00:00:00"/>
    <s v="312 P.S. MI PERU"/>
    <s v="CUMPLE"/>
    <s v="Deteccion Positiva"/>
    <d v="2024-09-03T00:00:00"/>
    <s v="312 P.S. MI PERU"/>
    <s v="CUMPLE"/>
    <d v="2024-09-07T00:00:00"/>
    <s v="SINDROME DEL MALTRATO NO ESPECIFICADO"/>
    <d v="2025-01-04T00:00:00"/>
    <m/>
    <s v="1. Dx de violencia hace 3 meses"/>
    <d v="2024-09-07T00:00:00"/>
    <d v="2024-12-03T00:00:00"/>
    <d v="2024-12-10T00:00:00"/>
    <d v="2024-12-27T00:00:00"/>
    <m/>
    <m/>
    <m/>
    <m/>
    <x v="0"/>
  </r>
  <r>
    <n v="61313062"/>
    <n v="1097330112"/>
    <x v="0"/>
    <x v="4"/>
    <d v="2024-09-14T00:00:00"/>
    <s v="16A"/>
    <s v="Z3591"/>
    <s v="D"/>
    <n v="1"/>
    <x v="0"/>
    <x v="0"/>
    <d v="2024-09-14T00:00:00"/>
    <s v="206 P.S. BOCANEGRA"/>
    <s v="CUMPLE"/>
    <s v="Deteccion Positiva"/>
    <d v="2024-09-14T00:00:00"/>
    <s v="206 P.S. BOCANEGRA"/>
    <s v="CUMPLE"/>
    <d v="2024-09-17T00:00:00"/>
    <s v="OTROS SINDROMES DE MALTRATO POR ESPOSO O PAREJA EN LUGAR NO ESPECIFICADO"/>
    <d v="2025-01-14T00:00:00"/>
    <m/>
    <s v="1. Dx de violencia hace 3 meses"/>
    <m/>
    <m/>
    <d v="2024-09-17T00:00:00"/>
    <m/>
    <m/>
    <m/>
    <m/>
    <m/>
    <x v="0"/>
  </r>
  <r>
    <n v="62630488"/>
    <n v="1104250444"/>
    <x v="1"/>
    <x v="3"/>
    <d v="2024-09-26T00:00:00"/>
    <s v="20A"/>
    <s v="Z3491"/>
    <s v="D"/>
    <n v="1"/>
    <x v="2"/>
    <x v="0"/>
    <d v="2024-09-26T00:00:00"/>
    <s v="312 P.S. MI PERU"/>
    <s v="CUMPLE"/>
    <s v="Deteccion Positiva"/>
    <d v="2024-09-26T00:00:00"/>
    <s v="312 P.S. MI PERU"/>
    <s v="CUMPLE"/>
    <d v="2024-09-30T00:00:00"/>
    <s v="SINDROME DEL MALTRATO NO ESPECIFICADO"/>
    <d v="2025-01-27T00:00:00"/>
    <m/>
    <s v="1. Dx de violencia hace 3 meses"/>
    <d v="2024-09-30T00:00:00"/>
    <d v="2024-12-03T00:00:00"/>
    <d v="2024-12-10T00:00:00"/>
    <d v="2024-12-27T00:00:00"/>
    <m/>
    <m/>
    <m/>
    <m/>
    <x v="0"/>
  </r>
  <r>
    <n v="70035755"/>
    <n v="1099921356"/>
    <x v="0"/>
    <x v="0"/>
    <d v="2024-09-12T00:00:00"/>
    <s v="30A"/>
    <s v="Z3592"/>
    <s v="D"/>
    <n v="1"/>
    <x v="0"/>
    <x v="0"/>
    <d v="2024-09-12T00:00:00"/>
    <s v="204 C.S. SESQUICENTENARIO"/>
    <s v="CUMPLE"/>
    <s v="Deteccion Positiva"/>
    <d v="2024-09-12T00:00:00"/>
    <s v="204 C.S. SESQUICENTENARIO"/>
    <s v="CUMPLE"/>
    <d v="2024-09-21T00:00:00"/>
    <s v="OTROS SINDROMES DE MALTRATO POR ESPOSO O PAREJA EN LUGAR NO ESPECIFICADO"/>
    <d v="2025-01-18T00:00:00"/>
    <m/>
    <s v="1. Dx de violencia hace 3 meses"/>
    <m/>
    <m/>
    <d v="2024-09-21T00:00:00"/>
    <m/>
    <m/>
    <m/>
    <m/>
    <m/>
    <x v="0"/>
  </r>
  <r>
    <n v="71935142"/>
    <n v="1107005869"/>
    <x v="1"/>
    <x v="8"/>
    <d v="2024-09-30T00:00:00"/>
    <s v="28A"/>
    <s v="Z3491"/>
    <s v="D"/>
    <n v="1"/>
    <x v="3"/>
    <x v="0"/>
    <d v="2024-09-30T00:00:00"/>
    <s v="301 C.S.M.I. PACHACUTEC PERU - COREA"/>
    <s v="CUMPLE"/>
    <s v="Deteccion Positiva"/>
    <d v="2024-09-30T00:00:00"/>
    <s v="301 C.S.M.I. PACHACUTEC PERU - COREA"/>
    <s v="CUMPLE"/>
    <d v="2024-09-30T00:00:00"/>
    <s v="ABUSO PSICOLOGICO"/>
    <d v="2025-01-27T00:00:00"/>
    <m/>
    <s v="1. Dx de violencia hace 3 meses"/>
    <d v="2024-09-30T00:00:00"/>
    <m/>
    <d v="2024-12-06T00:00:00"/>
    <m/>
    <m/>
    <m/>
    <m/>
    <m/>
    <x v="0"/>
  </r>
  <r>
    <n v="72935511"/>
    <n v="1107196104"/>
    <x v="1"/>
    <x v="8"/>
    <d v="2024-09-25T00:00:00"/>
    <s v="25A"/>
    <s v="Z3491"/>
    <s v="D"/>
    <n v="1"/>
    <x v="3"/>
    <x v="0"/>
    <d v="2024-09-25T00:00:00"/>
    <s v="301 C.S.M.I. PACHACUTEC PERU - COREA"/>
    <s v="CUMPLE"/>
    <s v="Deteccion Positiva"/>
    <d v="2024-09-25T00:00:00"/>
    <s v="301 C.S.M.I. PACHACUTEC PERU - COREA"/>
    <s v="CUMPLE"/>
    <d v="2024-10-01T00:00:00"/>
    <s v="ABUSO PSICOLOGICO"/>
    <d v="2025-01-28T00:00:00"/>
    <m/>
    <s v="1. Dx de violencia hace 3 meses"/>
    <d v="2024-10-01T00:00:00"/>
    <m/>
    <d v="2024-10-01T00:00:00"/>
    <m/>
    <m/>
    <m/>
    <m/>
    <m/>
    <x v="0"/>
  </r>
  <r>
    <n v="74526078"/>
    <n v="1108696896"/>
    <x v="0"/>
    <x v="9"/>
    <d v="2024-09-26T00:00:00"/>
    <s v="29A"/>
    <s v="Z3591"/>
    <s v="D"/>
    <n v="1"/>
    <x v="0"/>
    <x v="0"/>
    <d v="2024-09-26T00:00:00"/>
    <s v="207 P.S. EL ALAMO"/>
    <s v="CUMPLE"/>
    <s v="Deteccion Positiva"/>
    <d v="2024-09-26T00:00:00"/>
    <s v="207 P.S. EL ALAMO"/>
    <s v="CUMPLE"/>
    <d v="2024-09-26T00:00:00"/>
    <s v="OTROS SINDROMES DE MALTRATO POR ESPOSO O PAREJA EN LUGAR NO ESPECIFICADO"/>
    <d v="2025-01-23T00:00:00"/>
    <m/>
    <s v="1. Dx de violencia hace 3 meses"/>
    <m/>
    <m/>
    <d v="2024-09-26T00:00:00"/>
    <m/>
    <m/>
    <m/>
    <m/>
    <m/>
    <x v="0"/>
  </r>
  <r>
    <n v="74811583"/>
    <n v="1094040100"/>
    <x v="0"/>
    <x v="4"/>
    <d v="2024-09-06T00:00:00"/>
    <s v="21A"/>
    <s v="Z3591"/>
    <s v="D"/>
    <n v="1"/>
    <x v="0"/>
    <x v="0"/>
    <d v="2024-09-06T00:00:00"/>
    <s v="206 P.S. BOCANEGRA"/>
    <s v="CUMPLE"/>
    <s v="Deteccion Positiva"/>
    <d v="2024-09-06T00:00:00"/>
    <s v="206 P.S. BOCANEGRA"/>
    <s v="CUMPLE"/>
    <d v="2024-09-06T00:00:00"/>
    <s v="OTROS SINDROMES DE MALTRATO POR ESPOSO O PAREJA EN LUGAR NO ESPECIFICADO"/>
    <d v="2025-01-03T00:00:00"/>
    <m/>
    <s v="1. Dx de violencia hace 3 meses"/>
    <m/>
    <m/>
    <d v="2024-09-06T00:00:00"/>
    <m/>
    <m/>
    <m/>
    <m/>
    <m/>
    <x v="0"/>
  </r>
  <r>
    <n v="74904068"/>
    <n v="1109675483"/>
    <x v="0"/>
    <x v="9"/>
    <d v="2024-09-17T00:00:00"/>
    <s v="21A"/>
    <s v="Z3492"/>
    <s v="D"/>
    <n v="1"/>
    <x v="0"/>
    <x v="0"/>
    <d v="2024-09-17T00:00:00"/>
    <s v="207 P.S. EL ALAMO"/>
    <s v="CUMPLE"/>
    <s v="Deteccion Positiva"/>
    <d v="2024-09-17T00:00:00"/>
    <s v="207 P.S. EL ALAMO"/>
    <s v="CUMPLE"/>
    <d v="2024-09-17T00:00:00"/>
    <s v="OTROS SINDROMES DE MALTRATO POR ESPOSO O PAREJA EN LUGAR NO ESPECIFICADO"/>
    <d v="2025-01-14T00:00:00"/>
    <m/>
    <s v="1. Dx de violencia hace 3 meses"/>
    <m/>
    <m/>
    <d v="2024-09-17T00:00:00"/>
    <m/>
    <m/>
    <m/>
    <m/>
    <m/>
    <x v="0"/>
  </r>
  <r>
    <n v="44984004"/>
    <n v="1116813534"/>
    <x v="1"/>
    <x v="8"/>
    <d v="2024-10-02T00:00:00"/>
    <s v="36A"/>
    <s v="Z3492"/>
    <s v="D"/>
    <n v="1"/>
    <x v="3"/>
    <x v="1"/>
    <d v="2024-10-02T00:00:00"/>
    <s v="301 C.S.M.I. PACHACUTEC PERU - COREA"/>
    <s v="CUMPLE"/>
    <s v="Deteccion Positiva"/>
    <d v="2024-10-02T00:00:00"/>
    <s v="301 C.S.M.I. PACHACUTEC PERU - COREA"/>
    <s v="CUMPLE"/>
    <d v="2024-10-11T00:00:00"/>
    <s v="ABUSO PSICOLOGICO"/>
    <d v="2025-02-07T00:00:00"/>
    <m/>
    <s v="1. Dx de violencia hace 3 meses"/>
    <d v="2024-10-11T00:00:00"/>
    <m/>
    <d v="2024-10-11T00:00:00"/>
    <d v="2024-11-07T00:00:00"/>
    <m/>
    <m/>
    <m/>
    <m/>
    <x v="0"/>
  </r>
  <r>
    <n v="45296453"/>
    <n v="1122131319"/>
    <x v="1"/>
    <x v="8"/>
    <d v="2024-10-14T00:00:00"/>
    <s v="36A"/>
    <s v="Z3491"/>
    <s v="D"/>
    <n v="1"/>
    <x v="3"/>
    <x v="1"/>
    <d v="2024-10-14T00:00:00"/>
    <s v="301 C.S.M.I. PACHACUTEC PERU - COREA"/>
    <s v="CUMPLE"/>
    <s v="Deteccion Positiva"/>
    <d v="2024-10-14T00:00:00"/>
    <s v="301 C.S.M.I. PACHACUTEC PERU - COREA"/>
    <s v="CUMPLE"/>
    <d v="2024-10-16T00:00:00"/>
    <s v="ABUSO PSICOLOGICO"/>
    <d v="2025-02-12T00:00:00"/>
    <m/>
    <s v="1. Dx de violencia hace 3 meses"/>
    <d v="2024-10-16T00:00:00"/>
    <m/>
    <d v="2024-10-16T00:00:00"/>
    <m/>
    <m/>
    <m/>
    <m/>
    <m/>
    <x v="0"/>
  </r>
  <r>
    <n v="46084127"/>
    <n v="1118795734"/>
    <x v="1"/>
    <x v="3"/>
    <d v="2024-10-25T00:00:00"/>
    <s v="35A"/>
    <s v="Z3591"/>
    <s v="D"/>
    <n v="1"/>
    <x v="2"/>
    <x v="1"/>
    <d v="2024-10-25T00:00:00"/>
    <s v="312 P.S. MI PERU"/>
    <s v="CUMPLE"/>
    <s v="Deteccion Positiva"/>
    <d v="2024-10-25T00:00:00"/>
    <s v="312 P.S. MI PERU"/>
    <s v="CUMPLE"/>
    <d v="2024-10-30T00:00:00"/>
    <s v="SINDROME DEL MALTRATO NO ESPECIFICADO"/>
    <d v="2025-02-26T00:00:00"/>
    <m/>
    <s v="1. Dx de violencia hace 3 meses"/>
    <d v="2024-10-30T00:00:00"/>
    <m/>
    <d v="2024-12-27T00:00:00"/>
    <m/>
    <m/>
    <m/>
    <m/>
    <m/>
    <x v="0"/>
  </r>
  <r>
    <n v="48413030"/>
    <n v="1145358839"/>
    <x v="1"/>
    <x v="3"/>
    <d v="2024-10-22T00:00:00"/>
    <s v="31A"/>
    <s v="Z3491"/>
    <s v="D"/>
    <m/>
    <x v="2"/>
    <x v="1"/>
    <d v="2024-10-22T00:00:00"/>
    <s v="312 P.S. MI PERU"/>
    <s v="CUMPLE"/>
    <s v="Deteccion Positiva"/>
    <d v="2024-10-22T00:00:00"/>
    <s v="312 P.S. MI PERU"/>
    <s v="CUMPLE"/>
    <d v="2024-10-28T00:00:00"/>
    <s v="SINDROME DEL MALTRATO NO ESPECIFICADO"/>
    <d v="2025-02-24T00:00:00"/>
    <m/>
    <s v="1. Dx de violencia hace 3 meses"/>
    <d v="2024-10-28T00:00:00"/>
    <m/>
    <m/>
    <m/>
    <m/>
    <m/>
    <m/>
    <m/>
    <x v="0"/>
  </r>
  <r>
    <n v="60659221"/>
    <n v="1114160801"/>
    <x v="1"/>
    <x v="3"/>
    <d v="2024-10-15T00:00:00"/>
    <s v="16A"/>
    <s v="Z3591"/>
    <s v="D"/>
    <n v="1"/>
    <x v="2"/>
    <x v="1"/>
    <d v="2024-10-15T00:00:00"/>
    <s v="312 P.S. MI PERU"/>
    <s v="CUMPLE"/>
    <s v="Deteccion Positiva"/>
    <d v="2024-10-15T00:00:00"/>
    <s v="312 P.S. MI PERU"/>
    <s v="CUMPLE"/>
    <d v="2024-10-23T00:00:00"/>
    <s v="OTROS SINDROMES DE MALTRATO FORMA MIXTA"/>
    <d v="2025-02-19T00:00:00"/>
    <m/>
    <s v="1. Dx de violencia hace 3 meses"/>
    <d v="2024-11-29T00:00:00"/>
    <d v="2024-12-11T00:00:00"/>
    <d v="2024-12-18T00:00:00"/>
    <d v="2024-12-27T00:00:00"/>
    <m/>
    <m/>
    <m/>
    <m/>
    <x v="0"/>
  </r>
  <r>
    <n v="61468114"/>
    <n v="1114552976"/>
    <x v="1"/>
    <x v="3"/>
    <d v="2024-10-16T00:00:00"/>
    <s v="22A"/>
    <s v="Z3491"/>
    <s v="D"/>
    <n v="1"/>
    <x v="2"/>
    <x v="1"/>
    <d v="2024-10-16T00:00:00"/>
    <s v="312 P.S. MI PERU"/>
    <s v="CUMPLE"/>
    <s v="Deteccion Positiva"/>
    <d v="2024-10-16T00:00:00"/>
    <s v="312 P.S. MI PERU"/>
    <s v="CUMPLE"/>
    <d v="2024-10-25T00:00:00"/>
    <s v="OTROS SINDROMES DE MALTRATO FORMA MIXTA"/>
    <d v="2025-02-21T00:00:00"/>
    <m/>
    <s v="1. Dx de violencia hace 3 meses"/>
    <d v="2024-11-29T00:00:00"/>
    <d v="2024-12-11T00:00:00"/>
    <d v="2024-11-11T00:00:00"/>
    <d v="2024-11-18T00:00:00"/>
    <d v="2024-12-18T00:00:00"/>
    <m/>
    <m/>
    <m/>
    <x v="1"/>
  </r>
  <r>
    <n v="74758804"/>
    <n v="1110046655"/>
    <x v="0"/>
    <x v="0"/>
    <d v="2024-10-05T00:00:00"/>
    <s v="30A"/>
    <s v="Z3591"/>
    <s v="D"/>
    <n v="1"/>
    <x v="0"/>
    <x v="1"/>
    <d v="2024-10-05T00:00:00"/>
    <s v="204 C.S. SESQUICENTENARIO"/>
    <s v="CUMPLE"/>
    <s v="Deteccion Positiva"/>
    <d v="2024-10-05T00:00:00"/>
    <s v="204 C.S. SESQUICENTENARIO"/>
    <s v="CUMPLE"/>
    <d v="2024-10-14T00:00:00"/>
    <s v="OTROS SINDROMES DE MALTRATO POR ESPOSO O PAREJA EN LUGAR NO ESPECIFICADO"/>
    <d v="2025-02-10T00:00:00"/>
    <m/>
    <s v="1. Dx de violencia hace 3 meses"/>
    <m/>
    <m/>
    <d v="2024-10-14T00:00:00"/>
    <d v="2024-10-28T00:00:00"/>
    <m/>
    <m/>
    <m/>
    <m/>
    <x v="0"/>
  </r>
  <r>
    <n v="75922873"/>
    <n v="1105375025"/>
    <x v="0"/>
    <x v="9"/>
    <d v="2024-09-28T00:00:00"/>
    <s v="21A"/>
    <s v="Z3591"/>
    <s v="D"/>
    <n v="1"/>
    <x v="0"/>
    <x v="1"/>
    <d v="2024-09-28T00:00:00"/>
    <s v="207 P.S. EL ALAMO"/>
    <s v="CUMPLE"/>
    <s v="Deteccion Positiva"/>
    <d v="2024-09-28T00:00:00"/>
    <s v="207 P.S. EL ALAMO"/>
    <s v="CUMPLE"/>
    <d v="2024-10-09T00:00:00"/>
    <s v="OTROS SINDROMES DE MALTRATO POR ESPOSO O PAREJA EN LUGAR NO ESPECIFICADO"/>
    <d v="2025-02-05T00:00:00"/>
    <m/>
    <s v="1. Dx de violencia hace 3 meses"/>
    <m/>
    <m/>
    <d v="2024-10-09T00:00:00"/>
    <m/>
    <m/>
    <m/>
    <m/>
    <m/>
    <x v="0"/>
  </r>
  <r>
    <n v="76306671"/>
    <n v="1122579964"/>
    <x v="1"/>
    <x v="8"/>
    <d v="2024-10-31T00:00:00"/>
    <s v="24A"/>
    <s v="Z3491"/>
    <s v="D"/>
    <n v="1"/>
    <x v="3"/>
    <x v="1"/>
    <d v="2024-10-31T00:00:00"/>
    <s v="301 C.S.M.I. PACHACUTEC PERU - COREA"/>
    <s v="CUMPLE"/>
    <s v="Deteccion Positiva"/>
    <d v="2024-10-31T00:00:00"/>
    <s v="301 C.S.M.I. PACHACUTEC PERU - COREA"/>
    <s v="CUMPLE"/>
    <d v="2024-10-31T00:00:00"/>
    <s v="ABUSO PSICOLOGICO"/>
    <d v="2025-02-27T00:00:00"/>
    <m/>
    <s v="1. Dx de violencia hace 3 meses"/>
    <d v="2024-10-31T00:00:00"/>
    <m/>
    <m/>
    <m/>
    <m/>
    <m/>
    <m/>
    <m/>
    <x v="0"/>
  </r>
  <r>
    <n v="42111935"/>
    <n v="1147391914"/>
    <x v="1"/>
    <x v="3"/>
    <d v="2024-11-26T00:00:00"/>
    <s v="40A"/>
    <s v="Z3591"/>
    <s v="D"/>
    <n v="1"/>
    <x v="2"/>
    <x v="2"/>
    <d v="2024-11-26T00:00:00"/>
    <s v="312 P.S. MI PERU"/>
    <s v="CUMPLE"/>
    <s v="Deteccion Positiva"/>
    <d v="2024-11-26T00:00:00"/>
    <s v="312 P.S. MI PERU"/>
    <s v="CUMPLE"/>
    <d v="2024-11-29T00:00:00"/>
    <s v="ABUSO PSICOLOGICO"/>
    <d v="2025-03-28T00:00:00"/>
    <m/>
    <s v="1. Dx de violencia hace 3 meses"/>
    <d v="2024-11-29T00:00:00"/>
    <m/>
    <d v="2024-12-28T00:00:00"/>
    <m/>
    <m/>
    <m/>
    <m/>
    <m/>
    <x v="0"/>
  </r>
  <r>
    <n v="44561652"/>
    <n v="1147388172"/>
    <x v="1"/>
    <x v="3"/>
    <d v="2024-11-26T00:00:00"/>
    <s v="37A"/>
    <s v="Z3591"/>
    <s v="D"/>
    <n v="1"/>
    <x v="2"/>
    <x v="2"/>
    <d v="2024-11-26T00:00:00"/>
    <s v="312 P.S. MI PERU"/>
    <s v="CUMPLE"/>
    <s v="Deteccion Positiva"/>
    <d v="2024-11-26T00:00:00"/>
    <s v="312 P.S. MI PERU"/>
    <s v="CUMPLE"/>
    <d v="2024-11-29T00:00:00"/>
    <s v="ABUSO PSICOLOGICO"/>
    <d v="2025-03-28T00:00:00"/>
    <m/>
    <s v="1. Dx de violencia hace 3 meses"/>
    <d v="2024-11-29T00:00:00"/>
    <m/>
    <d v="2024-12-28T00:00:00"/>
    <m/>
    <m/>
    <m/>
    <m/>
    <m/>
    <x v="0"/>
  </r>
  <r>
    <n v="45718429"/>
    <n v="1120608382"/>
    <x v="1"/>
    <x v="3"/>
    <d v="2024-10-29T00:00:00"/>
    <s v="35A"/>
    <s v="Z3591"/>
    <s v="D"/>
    <n v="1"/>
    <x v="2"/>
    <x v="2"/>
    <d v="2024-10-29T00:00:00"/>
    <s v="312 P.S. MI PERU"/>
    <s v="CUMPLE"/>
    <s v="Deteccion Positiva"/>
    <d v="2024-10-29T00:00:00"/>
    <s v="312 P.S. MI PERU"/>
    <s v="CUMPLE"/>
    <d v="2024-11-02T00:00:00"/>
    <s v="SINDROME DEL MALTRATO NO ESPECIFICADO"/>
    <d v="2025-03-01T00:00:00"/>
    <m/>
    <s v="1. Dx de violencia hace 3 meses"/>
    <d v="2024-11-02T00:00:00"/>
    <m/>
    <d v="2024-12-28T00:00:00"/>
    <m/>
    <m/>
    <m/>
    <m/>
    <m/>
    <x v="0"/>
  </r>
  <r>
    <n v="46618152"/>
    <n v="1120608388"/>
    <x v="1"/>
    <x v="3"/>
    <d v="2024-10-29T00:00:00"/>
    <s v="33A"/>
    <s v="Z3492"/>
    <s v="D"/>
    <n v="1"/>
    <x v="2"/>
    <x v="2"/>
    <d v="2024-10-29T00:00:00"/>
    <s v="312 P.S. MI PERU"/>
    <s v="CUMPLE"/>
    <s v="Deteccion Positiva"/>
    <d v="2024-10-29T00:00:00"/>
    <s v="312 P.S. MI PERU"/>
    <s v="CUMPLE"/>
    <d v="2024-11-02T00:00:00"/>
    <s v="SINDROME DEL MALTRATO NO ESPECIFICADO"/>
    <d v="2025-03-01T00:00:00"/>
    <m/>
    <s v="1. Dx de violencia hace 3 meses"/>
    <d v="2024-11-02T00:00:00"/>
    <m/>
    <d v="2024-12-28T00:00:00"/>
    <m/>
    <m/>
    <m/>
    <m/>
    <m/>
    <x v="0"/>
  </r>
  <r>
    <n v="46869753"/>
    <n v="1130833735"/>
    <x v="0"/>
    <x v="6"/>
    <d v="2024-11-20T00:00:00"/>
    <s v="33A"/>
    <s v="Z3592"/>
    <s v="D"/>
    <n v="1"/>
    <x v="0"/>
    <x v="2"/>
    <d v="2024-11-20T00:00:00"/>
    <s v="201 C.S. FAUCETT"/>
    <s v="CUMPLE"/>
    <s v="Deteccion Positiva"/>
    <d v="2024-11-20T00:00:00"/>
    <s v="201 C.S. FAUCETT"/>
    <s v="CUMPLE"/>
    <d v="2024-11-30T00:00:00"/>
    <s v="ABUSO PSICOLOGICO"/>
    <d v="2025-03-29T00:00:00"/>
    <m/>
    <s v="1. Dx de violencia hace 3 meses"/>
    <m/>
    <m/>
    <d v="2024-11-30T00:00:00"/>
    <m/>
    <m/>
    <m/>
    <m/>
    <m/>
    <x v="0"/>
  </r>
  <r>
    <n v="47362335"/>
    <n v="1127437942"/>
    <x v="0"/>
    <x v="1"/>
    <d v="2024-11-12T00:00:00"/>
    <s v="32A"/>
    <s v="Z3591"/>
    <s v="D"/>
    <n v="1"/>
    <x v="0"/>
    <x v="2"/>
    <d v="2024-11-12T00:00:00"/>
    <s v="203 P.S. PALMERAS DE OQUENDO"/>
    <s v="CUMPLE"/>
    <s v="Deteccion Positiva"/>
    <d v="2024-11-12T00:00:00"/>
    <s v="203 P.S. PALMERAS DE OQUENDO"/>
    <s v="CUMPLE"/>
    <d v="2024-11-13T00:00:00"/>
    <s v="OTROS SINDROMES DE MALTRATO POR ESPOSO O PAREJA EN LUGAR NO ESPECIFICADO"/>
    <d v="2025-03-12T00:00:00"/>
    <m/>
    <s v="1. Dx de violencia hace 3 meses"/>
    <m/>
    <m/>
    <d v="2024-11-13T00:00:00"/>
    <m/>
    <m/>
    <m/>
    <m/>
    <m/>
    <x v="0"/>
  </r>
  <r>
    <n v="48097854"/>
    <n v="1089087712"/>
    <x v="0"/>
    <x v="9"/>
    <d v="2024-08-28T00:00:00"/>
    <s v="33A"/>
    <s v="Z3591"/>
    <s v="D"/>
    <n v="1"/>
    <x v="0"/>
    <x v="2"/>
    <d v="2024-08-28T00:00:00"/>
    <s v="207 P.S. EL ALAMO"/>
    <s v="CUMPLE"/>
    <s v="Deteccion Positiva"/>
    <d v="2024-08-28T00:00:00"/>
    <s v="207 P.S. EL ALAMO"/>
    <s v="CUMPLE"/>
    <d v="2024-08-28T00:00:00"/>
    <s v="OTROS SINDROMES DE MALTRATO POR ESPOSO O PAREJA EN LUGAR NO ESPECIFICADO"/>
    <d v="2024-12-25T00:00:00"/>
    <d v="2025-03-25T00:00:00"/>
    <s v="2. Dx de violencia hace 6 meses"/>
    <m/>
    <m/>
    <d v="2024-08-28T00:00:00"/>
    <m/>
    <m/>
    <m/>
    <m/>
    <m/>
    <x v="0"/>
  </r>
  <r>
    <n v="48458279"/>
    <n v="1083932162"/>
    <x v="1"/>
    <x v="5"/>
    <d v="2024-08-20T00:00:00"/>
    <s v="33A"/>
    <s v="Z3492"/>
    <s v="D"/>
    <n v="1"/>
    <x v="0"/>
    <x v="2"/>
    <d v="2024-08-20T00:00:00"/>
    <s v="313 C.S. MARQUEZ"/>
    <s v="CUMPLE"/>
    <s v="Deteccion Positiva"/>
    <d v="2024-08-20T00:00:00"/>
    <s v="313 C.S. MARQUEZ"/>
    <s v="CUMPLE"/>
    <d v="2024-08-28T00:00:00"/>
    <s v="OTROS SINDROMES DE MALTRATO FORMA MIXTA"/>
    <d v="2024-12-25T00:00:00"/>
    <d v="2025-03-25T00:00:00"/>
    <s v="2. Dx de violencia hace 6 meses"/>
    <m/>
    <m/>
    <m/>
    <m/>
    <m/>
    <m/>
    <m/>
    <m/>
    <x v="0"/>
  </r>
  <r>
    <n v="48748789"/>
    <n v="1093636529"/>
    <x v="0"/>
    <x v="0"/>
    <d v="2024-08-14T00:00:00"/>
    <s v="29A"/>
    <s v="Z3591"/>
    <s v="D"/>
    <n v="1"/>
    <x v="0"/>
    <x v="2"/>
    <d v="2024-08-14T00:00:00"/>
    <s v="204 C.S. SESQUICENTENARIO"/>
    <s v="CUMPLE"/>
    <s v="Deteccion Positiva"/>
    <d v="2024-08-14T00:00:00"/>
    <s v="204 C.S. SESQUICENTENARIO"/>
    <s v="CUMPLE"/>
    <d v="2024-08-14T00:00:00"/>
    <s v="OTROS SINDROMES DE MALTRATO POR ESPOSO O PAREJA EN LUGAR NO ESPECIFICADO"/>
    <d v="2024-12-11T00:00:00"/>
    <d v="2025-03-11T00:00:00"/>
    <s v="2. Dx de violencia hace 6 meses"/>
    <m/>
    <m/>
    <d v="2024-08-14T00:00:00"/>
    <m/>
    <m/>
    <m/>
    <m/>
    <m/>
    <x v="0"/>
  </r>
  <r>
    <n v="48974228"/>
    <n v="1149533121"/>
    <x v="1"/>
    <x v="3"/>
    <d v="2024-08-08T00:00:00"/>
    <s v="26A"/>
    <s v="Z3491"/>
    <s v="D"/>
    <n v="1"/>
    <x v="2"/>
    <x v="2"/>
    <d v="2024-08-08T00:00:00"/>
    <s v="312 P.S. MI PERU"/>
    <s v="CUMPLE"/>
    <s v="Deteccion Positiva"/>
    <d v="2024-08-08T00:00:00"/>
    <s v="312 P.S. MI PERU"/>
    <s v="CUMPLE"/>
    <d v="2024-08-16T00:00:00"/>
    <s v="SINDROME DEL MALTRATO NO ESPECIFICADO"/>
    <d v="2024-12-13T00:00:00"/>
    <d v="2025-03-13T00:00:00"/>
    <s v="2. Dx de violencia hace 6 meses"/>
    <d v="2024-08-16T00:00:00"/>
    <m/>
    <d v="2024-12-02T00:00:00"/>
    <m/>
    <m/>
    <m/>
    <m/>
    <m/>
    <x v="0"/>
  </r>
  <r>
    <n v="60466646"/>
    <n v="1147714256"/>
    <x v="1"/>
    <x v="3"/>
    <d v="2024-11-26T00:00:00"/>
    <s v="26A"/>
    <s v="Z3491"/>
    <s v="D"/>
    <n v="1"/>
    <x v="2"/>
    <x v="2"/>
    <d v="2024-11-26T00:00:00"/>
    <s v="312 P.S. MI PERU"/>
    <s v="CUMPLE"/>
    <s v="Deteccion Positiva"/>
    <d v="2024-11-26T00:00:00"/>
    <s v="312 P.S. MI PERU"/>
    <s v="CUMPLE"/>
    <d v="2024-11-26T00:00:00"/>
    <s v="ABUSO PSICOLOGICO"/>
    <d v="2025-03-25T00:00:00"/>
    <m/>
    <s v="1. Dx de violencia hace 3 meses"/>
    <d v="2024-11-26T00:00:00"/>
    <d v="2024-12-20T00:00:00"/>
    <d v="2024-12-28T00:00:00"/>
    <m/>
    <m/>
    <m/>
    <m/>
    <m/>
    <x v="0"/>
  </r>
  <r>
    <n v="60961543"/>
    <n v="1160269820"/>
    <x v="1"/>
    <x v="3"/>
    <d v="2024-11-13T00:00:00"/>
    <s v="17A"/>
    <s v="Z3591"/>
    <s v="D"/>
    <n v="1"/>
    <x v="2"/>
    <x v="2"/>
    <d v="2024-11-13T00:00:00"/>
    <s v="312 P.S. MI PERU"/>
    <s v="CUMPLE"/>
    <s v="Deteccion Positiva"/>
    <d v="2024-11-13T00:00:00"/>
    <s v="312 P.S. MI PERU"/>
    <s v="CUMPLE"/>
    <d v="2024-11-26T00:00:00"/>
    <s v="ABUSO PSICOLOGICO"/>
    <d v="2025-03-25T00:00:00"/>
    <m/>
    <s v="1. Dx de violencia hace 3 meses"/>
    <m/>
    <m/>
    <d v="2024-11-26T00:00:00"/>
    <d v="2024-12-20T00:00:00"/>
    <m/>
    <m/>
    <m/>
    <m/>
    <x v="0"/>
  </r>
  <r>
    <n v="61204273"/>
    <n v="1080183586"/>
    <x v="1"/>
    <x v="3"/>
    <d v="2024-08-01T00:00:00"/>
    <s v="22A"/>
    <s v="Z3493"/>
    <s v="D"/>
    <n v="1"/>
    <x v="2"/>
    <x v="2"/>
    <d v="2024-08-01T00:00:00"/>
    <s v="312 P.S. MI PERU"/>
    <s v="CUMPLE"/>
    <s v="Deteccion Positiva"/>
    <d v="2024-08-01T00:00:00"/>
    <s v="312 P.S. MI PERU"/>
    <s v="CUMPLE"/>
    <d v="2024-08-07T00:00:00"/>
    <s v="SINDROME DEL MALTRATO NO ESPECIFICADO"/>
    <d v="2024-12-04T00:00:00"/>
    <d v="2025-03-04T00:00:00"/>
    <s v="2. Dx de violencia hace 6 meses"/>
    <d v="2024-08-07T00:00:00"/>
    <m/>
    <d v="2024-11-26T00:00:00"/>
    <m/>
    <m/>
    <m/>
    <m/>
    <m/>
    <x v="0"/>
  </r>
  <r>
    <n v="61886777"/>
    <n v="1131368966"/>
    <x v="1"/>
    <x v="3"/>
    <d v="2024-11-21T00:00:00"/>
    <s v="15A"/>
    <s v="Z3591"/>
    <s v="D"/>
    <n v="1"/>
    <x v="2"/>
    <x v="2"/>
    <d v="2024-11-21T00:00:00"/>
    <s v="312 P.S. MI PERU"/>
    <s v="CUMPLE"/>
    <s v="Deteccion Positiva"/>
    <d v="2024-11-21T00:00:00"/>
    <s v="312 P.S. MI PERU"/>
    <s v="CUMPLE"/>
    <d v="2024-11-29T00:00:00"/>
    <s v="ABUSO PSICOLOGICO"/>
    <d v="2025-03-28T00:00:00"/>
    <m/>
    <s v="1. Dx de violencia hace 3 meses"/>
    <d v="2024-11-29T00:00:00"/>
    <m/>
    <d v="2024-12-20T00:00:00"/>
    <d v="2024-12-28T00:00:00"/>
    <m/>
    <m/>
    <m/>
    <m/>
    <x v="0"/>
  </r>
  <r>
    <n v="63151400"/>
    <n v="1086616773"/>
    <x v="1"/>
    <x v="10"/>
    <d v="2024-08-19T00:00:00"/>
    <s v="19A"/>
    <s v="Z3593"/>
    <s v="D"/>
    <n v="1"/>
    <x v="3"/>
    <x v="2"/>
    <d v="2024-08-19T00:00:00"/>
    <s v="309 P.S. VENTANILLA ALTA"/>
    <s v="CUMPLE"/>
    <s v="Deteccion Positiva"/>
    <d v="2024-08-19T00:00:00"/>
    <s v="309 P.S. VENTANILLA ALTA"/>
    <s v="CUMPLE"/>
    <d v="2024-08-19T00:00:00"/>
    <s v="NEGLIGENCIA O ABANDONO"/>
    <d v="2024-12-16T00:00:00"/>
    <d v="2025-03-16T00:00:00"/>
    <s v="2. Dx de violencia hace 6 meses"/>
    <m/>
    <m/>
    <d v="2024-08-19T00:00:00"/>
    <d v="2024-08-26T00:00:00"/>
    <m/>
    <m/>
    <m/>
    <m/>
    <x v="0"/>
  </r>
  <r>
    <n v="73357091"/>
    <n v="1131368967"/>
    <x v="1"/>
    <x v="3"/>
    <d v="2024-11-21T00:00:00"/>
    <s v="31A"/>
    <s v="Z3491"/>
    <s v="D"/>
    <n v="1"/>
    <x v="2"/>
    <x v="2"/>
    <d v="2024-11-21T00:00:00"/>
    <s v="312 P.S. MI PERU"/>
    <s v="CUMPLE"/>
    <s v="Deteccion Positiva"/>
    <d v="2024-11-21T00:00:00"/>
    <s v="312 P.S. MI PERU"/>
    <s v="CUMPLE"/>
    <d v="2024-11-26T00:00:00"/>
    <s v="ABUSO PSICOLOGICO"/>
    <d v="2025-03-25T00:00:00"/>
    <m/>
    <s v="1. Dx de violencia hace 3 meses"/>
    <d v="2024-11-26T00:00:00"/>
    <m/>
    <d v="2024-12-20T00:00:00"/>
    <m/>
    <m/>
    <m/>
    <m/>
    <m/>
    <x v="0"/>
  </r>
  <r>
    <n v="74742065"/>
    <n v="1077021177"/>
    <x v="1"/>
    <x v="3"/>
    <d v="2024-08-03T00:00:00"/>
    <s v="18A"/>
    <s v="Z3491"/>
    <s v="D"/>
    <n v="1"/>
    <x v="2"/>
    <x v="2"/>
    <d v="2024-08-03T00:00:00"/>
    <s v="312 P.S. MI PERU"/>
    <s v="CUMPLE"/>
    <s v="Deteccion Positiva"/>
    <d v="2024-08-03T00:00:00"/>
    <s v="312 P.S. MI PERU"/>
    <s v="CUMPLE"/>
    <d v="2024-08-16T00:00:00"/>
    <s v="SINDROME DEL MALTRATO NO ESPECIFICADO"/>
    <d v="2024-12-13T00:00:00"/>
    <d v="2025-03-13T00:00:00"/>
    <s v="2. Dx de violencia hace 6 meses"/>
    <d v="2024-08-16T00:00:00"/>
    <m/>
    <d v="2024-11-26T00:00:00"/>
    <m/>
    <m/>
    <m/>
    <m/>
    <m/>
    <x v="0"/>
  </r>
  <r>
    <n v="74808506"/>
    <n v="1075628027"/>
    <x v="1"/>
    <x v="11"/>
    <d v="2024-07-31T00:00:00"/>
    <s v="25A"/>
    <s v="Z3591"/>
    <s v="D"/>
    <n v="1"/>
    <x v="3"/>
    <x v="2"/>
    <d v="2024-07-31T00:00:00"/>
    <s v="306 P.S. ANGAMOS"/>
    <s v="CUMPLE"/>
    <s v="Deteccion Positiva"/>
    <d v="2024-07-31T00:00:00"/>
    <s v="306 P.S. ANGAMOS"/>
    <s v="CUMPLE"/>
    <d v="2024-08-05T00:00:00"/>
    <s v="ABUSO PSICOLOGICO"/>
    <d v="2024-12-02T00:00:00"/>
    <d v="2025-03-02T00:00:00"/>
    <s v="2. Dx de violencia hace 6 meses"/>
    <m/>
    <m/>
    <d v="2024-08-05T00:00:00"/>
    <m/>
    <m/>
    <m/>
    <m/>
    <m/>
    <x v="0"/>
  </r>
  <r>
    <n v="76419228"/>
    <n v="1077021175"/>
    <x v="1"/>
    <x v="3"/>
    <d v="2024-08-03T00:00:00"/>
    <s v="26A"/>
    <s v="Z3491"/>
    <s v="D"/>
    <n v="1"/>
    <x v="2"/>
    <x v="2"/>
    <d v="2024-08-03T00:00:00"/>
    <s v="312 P.S. MI PERU"/>
    <s v="CUMPLE"/>
    <s v="Deteccion Positiva"/>
    <d v="2024-08-03T00:00:00"/>
    <s v="312 P.S. MI PERU"/>
    <s v="CUMPLE"/>
    <d v="2024-08-16T00:00:00"/>
    <s v="SINDROME DEL MALTRATO NO ESPECIFICADO"/>
    <d v="2024-12-13T00:00:00"/>
    <d v="2025-03-13T00:00:00"/>
    <s v="2. Dx de violencia hace 6 meses"/>
    <d v="2024-08-16T00:00:00"/>
    <m/>
    <d v="2024-11-26T00:00:00"/>
    <m/>
    <m/>
    <m/>
    <m/>
    <m/>
    <x v="0"/>
  </r>
  <r>
    <n v="76620430"/>
    <n v="1119918702"/>
    <x v="1"/>
    <x v="12"/>
    <d v="2024-10-28T00:00:00"/>
    <s v="22A"/>
    <s v="Z3591"/>
    <s v="D"/>
    <n v="1"/>
    <x v="3"/>
    <x v="2"/>
    <d v="2024-10-28T00:00:00"/>
    <s v="308 P.S. DEFENSORES DE LA PATRIA"/>
    <s v="CUMPLE"/>
    <s v="Deteccion Positiva"/>
    <d v="2024-10-28T00:00:00"/>
    <s v="308 P.S. DEFENSORES DE LA PATRIA"/>
    <s v="CUMPLE"/>
    <d v="2024-11-08T00:00:00"/>
    <s v="ABUSO PSICOLOGICO"/>
    <d v="2025-03-07T00:00:00"/>
    <m/>
    <s v="1. Dx de violencia hace 3 meses"/>
    <d v="2024-11-08T00:00:00"/>
    <d v="2024-11-15T00:00:00"/>
    <m/>
    <m/>
    <m/>
    <m/>
    <m/>
    <m/>
    <x v="0"/>
  </r>
  <r>
    <n v="77629308"/>
    <n v="1079667603"/>
    <x v="1"/>
    <x v="3"/>
    <d v="2024-08-10T00:00:00"/>
    <s v="24A"/>
    <s v="Z3593"/>
    <s v="D"/>
    <n v="1"/>
    <x v="2"/>
    <x v="2"/>
    <d v="2024-08-10T00:00:00"/>
    <s v="312 P.S. MI PERU"/>
    <s v="CUMPLE"/>
    <s v="Deteccion Positiva"/>
    <d v="2024-08-10T00:00:00"/>
    <s v="312 P.S. MI PERU"/>
    <s v="CUMPLE"/>
    <d v="2024-08-16T00:00:00"/>
    <s v="SINDROME DEL MALTRATO NO ESPECIFICADO"/>
    <d v="2024-12-13T00:00:00"/>
    <d v="2025-03-13T00:00:00"/>
    <s v="2. Dx de violencia hace 6 meses"/>
    <d v="2024-08-16T00:00:00"/>
    <m/>
    <d v="2024-12-02T00:00:00"/>
    <m/>
    <m/>
    <m/>
    <m/>
    <m/>
    <x v="0"/>
  </r>
  <r>
    <n v="77773887"/>
    <n v="1093644616"/>
    <x v="0"/>
    <x v="4"/>
    <d v="2024-09-02T00:00:00"/>
    <s v="16A"/>
    <s v="Z3591"/>
    <s v="D"/>
    <n v="1"/>
    <x v="0"/>
    <x v="2"/>
    <d v="2024-09-02T00:00:00"/>
    <s v="206 P.S. BOCANEGRA"/>
    <s v="CUMPLE"/>
    <s v="Deteccion Positiva"/>
    <d v="2024-09-02T00:00:00"/>
    <s v="206 P.S. BOCANEGRA"/>
    <s v="CUMPLE"/>
    <d v="2024-09-02T00:00:00"/>
    <s v="OTROS SINDROMES DE MALTRATO POR ESPOSO O PAREJA EN LUGAR NO ESPECIFICADO"/>
    <d v="2024-12-30T00:00:00"/>
    <d v="2025-03-30T00:00:00"/>
    <s v="2. Dx de violencia hace 6 meses"/>
    <m/>
    <m/>
    <d v="2024-09-02T00:00:00"/>
    <m/>
    <m/>
    <m/>
    <m/>
    <m/>
    <x v="0"/>
  </r>
  <r>
    <n v="77894398"/>
    <n v="1080750887"/>
    <x v="0"/>
    <x v="4"/>
    <d v="2024-08-13T00:00:00"/>
    <s v="15A"/>
    <s v="Z3591"/>
    <s v="D"/>
    <n v="1"/>
    <x v="0"/>
    <x v="2"/>
    <d v="2024-08-13T00:00:00"/>
    <s v="206 P.S. BOCANEGRA"/>
    <s v="CUMPLE"/>
    <s v="Deteccion Positiva"/>
    <d v="2024-08-13T00:00:00"/>
    <s v="206 P.S. BOCANEGRA"/>
    <s v="CUMPLE"/>
    <d v="2024-08-14T00:00:00"/>
    <s v="OTROS SINDROMES DE MALTRATO POR ESPOSO O PAREJA EN LUGAR NO ESPECIFICADO"/>
    <d v="2024-12-11T00:00:00"/>
    <d v="2025-03-11T00:00:00"/>
    <s v="2. Dx de violencia hace 6 meses"/>
    <m/>
    <m/>
    <d v="2024-08-14T00:00:00"/>
    <m/>
    <m/>
    <m/>
    <m/>
    <m/>
    <x v="0"/>
  </r>
  <r>
    <n v="44984004"/>
    <n v="1116813534"/>
    <x v="1"/>
    <x v="8"/>
    <d v="2024-10-02T00:00:00"/>
    <s v="36A"/>
    <s v="Z3492"/>
    <s v="D"/>
    <n v="1"/>
    <x v="3"/>
    <x v="3"/>
    <d v="2024-10-02T00:00:00"/>
    <s v="301 C.S.M.I. PACHACUTEC PERU - COREA"/>
    <s v="CUMPLE"/>
    <s v="Deteccion Positiva"/>
    <d v="2024-10-02T00:00:00"/>
    <s v="301 C.S.M.I. PACHACUTEC PERU - COREA"/>
    <s v="CUMPLE"/>
    <d v="2024-10-11T00:00:00"/>
    <s v="ABUSO PSICOLOGICO"/>
    <d v="2025-02-07T00:00:00"/>
    <d v="2025-05-08T00:00:00"/>
    <s v="2. Dx de violencia hace 6 meses"/>
    <d v="2024-10-11T00:00:00"/>
    <m/>
    <d v="2024-10-11T00:00:00"/>
    <d v="2024-11-07T00:00:00"/>
    <m/>
    <m/>
    <m/>
    <m/>
    <x v="0"/>
  </r>
  <r>
    <n v="46084127"/>
    <n v="1118795734"/>
    <x v="1"/>
    <x v="3"/>
    <d v="2024-10-25T00:00:00"/>
    <s v="35A"/>
    <s v="Z3591"/>
    <s v="D"/>
    <n v="1"/>
    <x v="2"/>
    <x v="3"/>
    <d v="2024-10-25T00:00:00"/>
    <s v="312 P.S. MI PERU"/>
    <s v="CUMPLE"/>
    <s v="Deteccion Positiva"/>
    <d v="2024-10-25T00:00:00"/>
    <s v="312 P.S. MI PERU"/>
    <s v="CUMPLE"/>
    <d v="2024-10-30T00:00:00"/>
    <s v="SINDROME DEL MALTRATO NO ESPECIFICADO"/>
    <d v="2025-02-26T00:00:00"/>
    <d v="2025-05-27T00:00:00"/>
    <s v="2. Dx de violencia hace 6 meses"/>
    <d v="2024-10-30T00:00:00"/>
    <m/>
    <d v="2024-12-27T00:00:00"/>
    <m/>
    <m/>
    <m/>
    <m/>
    <m/>
    <x v="0"/>
  </r>
  <r>
    <n v="48413030"/>
    <n v="1145358839"/>
    <x v="1"/>
    <x v="3"/>
    <d v="2024-10-22T00:00:00"/>
    <s v="31A"/>
    <s v="Z3491"/>
    <s v="D"/>
    <m/>
    <x v="2"/>
    <x v="3"/>
    <d v="2024-10-22T00:00:00"/>
    <s v="312 P.S. MI PERU"/>
    <s v="CUMPLE"/>
    <s v="Deteccion Positiva"/>
    <d v="2024-10-22T00:00:00"/>
    <s v="312 P.S. MI PERU"/>
    <s v="CUMPLE"/>
    <d v="2024-10-28T00:00:00"/>
    <s v="SINDROME DEL MALTRATO NO ESPECIFICADO"/>
    <d v="2025-02-24T00:00:00"/>
    <d v="2025-05-25T00:00:00"/>
    <s v="2. Dx de violencia hace 6 meses"/>
    <d v="2024-10-28T00:00:00"/>
    <m/>
    <m/>
    <m/>
    <m/>
    <m/>
    <m/>
    <m/>
    <x v="0"/>
  </r>
  <r>
    <n v="60659221"/>
    <n v="1114160801"/>
    <x v="1"/>
    <x v="3"/>
    <d v="2024-10-15T00:00:00"/>
    <s v="16A"/>
    <s v="Z3591"/>
    <s v="D"/>
    <n v="1"/>
    <x v="2"/>
    <x v="3"/>
    <d v="2024-10-15T00:00:00"/>
    <s v="312 P.S. MI PERU"/>
    <s v="CUMPLE"/>
    <s v="Deteccion Positiva"/>
    <d v="2024-10-15T00:00:00"/>
    <s v="312 P.S. MI PERU"/>
    <s v="CUMPLE"/>
    <d v="2024-10-23T00:00:00"/>
    <s v="OTROS SINDROMES DE MALTRATO FORMA MIXTA"/>
    <d v="2025-02-19T00:00:00"/>
    <d v="2025-05-20T00:00:00"/>
    <s v="2. Dx de violencia hace 6 meses"/>
    <d v="2024-11-29T00:00:00"/>
    <d v="2024-12-11T00:00:00"/>
    <d v="2024-12-18T00:00:00"/>
    <d v="2024-12-27T00:00:00"/>
    <m/>
    <m/>
    <m/>
    <m/>
    <x v="0"/>
  </r>
  <r>
    <n v="74758804"/>
    <n v="1110046655"/>
    <x v="0"/>
    <x v="0"/>
    <d v="2024-10-05T00:00:00"/>
    <s v="30A"/>
    <s v="Z3591"/>
    <s v="D"/>
    <n v="1"/>
    <x v="0"/>
    <x v="3"/>
    <d v="2024-10-05T00:00:00"/>
    <s v="204 C.S. SESQUICENTENARIO"/>
    <s v="CUMPLE"/>
    <s v="Deteccion Positiva"/>
    <d v="2024-10-05T00:00:00"/>
    <s v="204 C.S. SESQUICENTENARIO"/>
    <s v="CUMPLE"/>
    <d v="2024-10-14T00:00:00"/>
    <s v="OTROS SINDROMES DE MALTRATO POR ESPOSO O PAREJA EN LUGAR NO ESPECIFICADO"/>
    <d v="2025-02-10T00:00:00"/>
    <d v="2025-05-11T00:00:00"/>
    <s v="2. Dx de violencia hace 6 meses"/>
    <m/>
    <m/>
    <d v="2024-10-14T00:00:00"/>
    <d v="2024-10-28T00:00:00"/>
    <m/>
    <m/>
    <m/>
    <m/>
    <x v="0"/>
  </r>
  <r>
    <n v="76306671"/>
    <n v="1122579964"/>
    <x v="1"/>
    <x v="8"/>
    <d v="2024-10-31T00:00:00"/>
    <s v="24A"/>
    <s v="Z3491"/>
    <s v="D"/>
    <n v="1"/>
    <x v="3"/>
    <x v="3"/>
    <d v="2024-10-31T00:00:00"/>
    <s v="301 C.S.M.I. PACHACUTEC PERU - COREA"/>
    <s v="CUMPLE"/>
    <s v="Deteccion Positiva"/>
    <d v="2024-10-31T00:00:00"/>
    <s v="301 C.S.M.I. PACHACUTEC PERU - COREA"/>
    <s v="CUMPLE"/>
    <d v="2024-10-31T00:00:00"/>
    <s v="ABUSO PSICOLOGICO"/>
    <d v="2025-02-27T00:00:00"/>
    <d v="2025-05-28T00:00:00"/>
    <s v="2. Dx de violencia hace 6 meses"/>
    <d v="2024-10-31T00:00:00"/>
    <m/>
    <m/>
    <m/>
    <m/>
    <m/>
    <m/>
    <m/>
    <x v="0"/>
  </r>
  <r>
    <n v="43687746"/>
    <n v="1095410518"/>
    <x v="0"/>
    <x v="0"/>
    <d v="2024-09-10T00:00:00"/>
    <s v="40A"/>
    <s v="Z3592"/>
    <s v="D"/>
    <n v="1"/>
    <x v="0"/>
    <x v="4"/>
    <d v="2024-09-10T00:00:00"/>
    <s v="204 C.S. SESQUICENTENARIO"/>
    <s v="CUMPLE"/>
    <s v="Deteccion Positiva"/>
    <d v="2024-09-10T00:00:00"/>
    <s v="204 C.S. SESQUICENTENARIO"/>
    <s v="CUMPLE"/>
    <d v="2024-09-10T00:00:00"/>
    <s v="OTROS SINDROMES DE MALTRATO POR ESPOSO O PAREJA EN LUGAR NO ESPECIFICADO"/>
    <d v="2025-01-07T00:00:00"/>
    <d v="2025-04-07T00:00:00"/>
    <s v="2. Dx de violencia hace 6 meses"/>
    <m/>
    <m/>
    <d v="2024-09-10T00:00:00"/>
    <m/>
    <m/>
    <m/>
    <m/>
    <m/>
    <x v="0"/>
  </r>
  <r>
    <n v="44530879"/>
    <n v="1125621794"/>
    <x v="0"/>
    <x v="1"/>
    <d v="2024-09-10T00:00:00"/>
    <s v="36A"/>
    <s v="Z3591"/>
    <s v="D"/>
    <n v="1"/>
    <x v="0"/>
    <x v="4"/>
    <d v="2024-09-10T00:00:00"/>
    <s v="203 P.S. PALMERAS DE OQUENDO"/>
    <s v="CUMPLE"/>
    <s v="Deteccion Positiva"/>
    <d v="2024-09-10T00:00:00"/>
    <s v="203 P.S. PALMERAS DE OQUENDO"/>
    <s v="CUMPLE"/>
    <d v="2024-09-10T00:00:00"/>
    <s v="OTROS SINDROMES DE MALTRATO POR ESPOSO O PAREJA EN LUGAR NO ESPECIFICADO"/>
    <d v="2025-01-07T00:00:00"/>
    <d v="2025-04-07T00:00:00"/>
    <s v="2. Dx de violencia hace 6 meses"/>
    <d v="2024-11-19T00:00:00"/>
    <d v="2024-12-05T00:00:00"/>
    <d v="2024-09-10T00:00:00"/>
    <m/>
    <m/>
    <m/>
    <m/>
    <m/>
    <x v="0"/>
  </r>
  <r>
    <n v="46499237"/>
    <n v="1146662070"/>
    <x v="1"/>
    <x v="3"/>
    <d v="2024-12-06T00:00:00"/>
    <s v="34A"/>
    <s v="Z3491"/>
    <s v="D"/>
    <n v="1"/>
    <x v="2"/>
    <x v="4"/>
    <d v="2024-12-06T00:00:00"/>
    <s v="312 P.S. MI PERU"/>
    <s v="CUMPLE"/>
    <s v="Deteccion Positiva"/>
    <d v="2024-12-06T00:00:00"/>
    <s v="312 P.S. MI PERU"/>
    <s v="CUMPLE"/>
    <d v="2024-12-11T00:00:00"/>
    <s v="ABUSO PSICOLOGICO"/>
    <d v="2025-04-09T00:00:00"/>
    <m/>
    <s v="1. Dx de violencia hace 3 meses"/>
    <d v="2024-12-11T00:00:00"/>
    <m/>
    <d v="2024-12-26T00:00:00"/>
    <m/>
    <m/>
    <m/>
    <m/>
    <m/>
    <x v="0"/>
  </r>
  <r>
    <n v="48173731"/>
    <n v="1146424298"/>
    <x v="0"/>
    <x v="2"/>
    <d v="2024-12-04T00:00:00"/>
    <s v="31A"/>
    <s v="Z3591"/>
    <s v="D"/>
    <n v="1"/>
    <x v="1"/>
    <x v="4"/>
    <d v="2024-12-04T00:00:00"/>
    <s v="214 C.S. CARMEN DE LA LEGUA"/>
    <s v="CUMPLE"/>
    <s v="Deteccion Positiva"/>
    <d v="2024-12-04T00:00:00"/>
    <s v="214 C.S. CARMEN DE LA LEGUA"/>
    <s v="CUMPLE"/>
    <d v="2024-12-17T00:00:00"/>
    <s v="ABUSO PSICOLOGICO"/>
    <d v="2025-04-15T00:00:00"/>
    <m/>
    <s v="1. Dx de violencia hace 3 meses"/>
    <d v="2024-12-17T00:00:00"/>
    <m/>
    <m/>
    <m/>
    <m/>
    <m/>
    <m/>
    <m/>
    <x v="0"/>
  </r>
  <r>
    <n v="48253817"/>
    <n v="1147430196"/>
    <x v="1"/>
    <x v="13"/>
    <d v="2024-12-23T00:00:00"/>
    <s v="30A"/>
    <s v="Z3591"/>
    <s v="D"/>
    <n v="1"/>
    <x v="3"/>
    <x v="4"/>
    <d v="2024-12-23T00:00:00"/>
    <s v="302 C.S. 03 DE FEBRERO"/>
    <s v="CUMPLE"/>
    <s v="Deteccion Positiva"/>
    <d v="2024-12-23T00:00:00"/>
    <s v="302 C.S. 03 DE FEBRERO"/>
    <s v="CUMPLE"/>
    <d v="2024-12-23T00:00:00"/>
    <s v="SINDROME DEL MALTRATO NO ESPECIFICADO"/>
    <d v="2025-04-21T00:00:00"/>
    <m/>
    <s v="1. Dx de violencia hace 3 meses"/>
    <m/>
    <m/>
    <m/>
    <m/>
    <m/>
    <m/>
    <m/>
    <m/>
    <x v="0"/>
  </r>
  <r>
    <n v="60227635"/>
    <n v="1104353201"/>
    <x v="1"/>
    <x v="3"/>
    <d v="2024-09-04T00:00:00"/>
    <s v="17A"/>
    <s v="Z3593"/>
    <s v="D"/>
    <n v="1"/>
    <x v="2"/>
    <x v="4"/>
    <d v="2024-09-04T00:00:00"/>
    <s v="312 P.S. MI PERU"/>
    <s v="CUMPLE"/>
    <s v="Deteccion Positiva"/>
    <d v="2024-09-04T00:00:00"/>
    <s v="312 P.S. MI PERU"/>
    <s v="CUMPLE"/>
    <d v="2024-09-09T00:00:00"/>
    <s v="SINDROME DEL MALTRATO NO ESPECIFICADO"/>
    <d v="2025-01-06T00:00:00"/>
    <d v="2025-04-06T00:00:00"/>
    <s v="2. Dx de violencia hace 6 meses"/>
    <d v="2024-09-09T00:00:00"/>
    <m/>
    <d v="2024-12-10T00:00:00"/>
    <m/>
    <m/>
    <m/>
    <m/>
    <m/>
    <x v="0"/>
  </r>
  <r>
    <n v="60882664"/>
    <n v="1097330177"/>
    <x v="1"/>
    <x v="3"/>
    <d v="2024-09-14T00:00:00"/>
    <s v="17A"/>
    <s v="Z3591"/>
    <s v="D"/>
    <n v="1"/>
    <x v="2"/>
    <x v="4"/>
    <d v="2024-09-14T00:00:00"/>
    <s v="312 P.S. MI PERU"/>
    <s v="CUMPLE"/>
    <s v="Deteccion Positiva"/>
    <d v="2024-09-14T00:00:00"/>
    <s v="312 P.S. MI PERU"/>
    <s v="CUMPLE"/>
    <d v="2024-09-19T00:00:00"/>
    <s v="SINDROME DEL MALTRATO NO ESPECIFICADO"/>
    <d v="2025-01-16T00:00:00"/>
    <d v="2025-04-16T00:00:00"/>
    <s v="2. Dx de violencia hace 6 meses"/>
    <d v="2024-09-19T00:00:00"/>
    <d v="2024-12-03T00:00:00"/>
    <d v="2024-12-10T00:00:00"/>
    <d v="2024-12-27T00:00:00"/>
    <m/>
    <m/>
    <m/>
    <m/>
    <x v="0"/>
  </r>
  <r>
    <n v="60888990"/>
    <n v="1094717532"/>
    <x v="1"/>
    <x v="3"/>
    <d v="2024-09-03T00:00:00"/>
    <s v="17A"/>
    <s v="Z3591"/>
    <s v="D"/>
    <n v="1"/>
    <x v="2"/>
    <x v="4"/>
    <d v="2024-09-03T00:00:00"/>
    <s v="312 P.S. MI PERU"/>
    <s v="CUMPLE"/>
    <s v="Deteccion Positiva"/>
    <d v="2024-09-03T00:00:00"/>
    <s v="312 P.S. MI PERU"/>
    <s v="CUMPLE"/>
    <d v="2024-09-07T00:00:00"/>
    <s v="SINDROME DEL MALTRATO NO ESPECIFICADO"/>
    <d v="2025-01-04T00:00:00"/>
    <d v="2025-04-04T00:00:00"/>
    <s v="2. Dx de violencia hace 6 meses"/>
    <d v="2024-09-07T00:00:00"/>
    <d v="2024-12-03T00:00:00"/>
    <d v="2024-12-10T00:00:00"/>
    <d v="2024-12-27T00:00:00"/>
    <m/>
    <m/>
    <m/>
    <m/>
    <x v="0"/>
  </r>
  <r>
    <n v="61313062"/>
    <n v="1097330112"/>
    <x v="0"/>
    <x v="4"/>
    <d v="2024-09-14T00:00:00"/>
    <s v="16A"/>
    <s v="Z3591"/>
    <s v="D"/>
    <n v="1"/>
    <x v="0"/>
    <x v="4"/>
    <d v="2024-09-14T00:00:00"/>
    <s v="206 P.S. BOCANEGRA"/>
    <s v="CUMPLE"/>
    <s v="Deteccion Positiva"/>
    <d v="2024-09-14T00:00:00"/>
    <s v="206 P.S. BOCANEGRA"/>
    <s v="CUMPLE"/>
    <d v="2024-09-17T00:00:00"/>
    <s v="OTROS SINDROMES DE MALTRATO POR ESPOSO O PAREJA EN LUGAR NO ESPECIFICADO"/>
    <d v="2025-01-14T00:00:00"/>
    <d v="2025-04-14T00:00:00"/>
    <s v="2. Dx de violencia hace 6 meses"/>
    <m/>
    <m/>
    <d v="2024-09-17T00:00:00"/>
    <m/>
    <m/>
    <m/>
    <m/>
    <m/>
    <x v="0"/>
  </r>
  <r>
    <n v="62504121"/>
    <n v="1147329215"/>
    <x v="1"/>
    <x v="3"/>
    <d v="2024-12-11T00:00:00"/>
    <s v="15A"/>
    <s v="Z3591"/>
    <s v="D"/>
    <n v="1"/>
    <x v="2"/>
    <x v="4"/>
    <d v="2024-12-11T00:00:00"/>
    <s v="312 P.S. MI PERU"/>
    <s v="CUMPLE"/>
    <s v="Deteccion Positiva"/>
    <d v="2024-12-11T00:00:00"/>
    <s v="312 P.S. MI PERU"/>
    <s v="CUMPLE"/>
    <d v="2024-12-26T00:00:00"/>
    <s v="ABUSO PSICOLOGICO"/>
    <d v="2025-04-24T00:00:00"/>
    <m/>
    <s v="1. Dx de violencia hace 3 meses"/>
    <m/>
    <m/>
    <d v="2024-12-26T00:00:00"/>
    <m/>
    <m/>
    <m/>
    <m/>
    <m/>
    <x v="0"/>
  </r>
  <r>
    <n v="62504293"/>
    <n v="1147200520"/>
    <x v="1"/>
    <x v="3"/>
    <d v="2024-12-21T00:00:00"/>
    <s v="17A"/>
    <s v="Z3591"/>
    <s v="D"/>
    <n v="1"/>
    <x v="2"/>
    <x v="4"/>
    <d v="2024-12-21T00:00:00"/>
    <s v="312 P.S. MI PERU"/>
    <s v="CUMPLE"/>
    <s v="Deteccion Positiva"/>
    <d v="2024-12-21T00:00:00"/>
    <s v="312 P.S. MI PERU"/>
    <s v="CUMPLE"/>
    <d v="2024-12-30T00:00:00"/>
    <s v="ABUSO PSICOLOGICO"/>
    <d v="2025-04-28T00:00:00"/>
    <m/>
    <s v="1. Dx de violencia hace 3 meses"/>
    <d v="2024-12-30T00:00:00"/>
    <m/>
    <m/>
    <m/>
    <m/>
    <m/>
    <m/>
    <m/>
    <x v="0"/>
  </r>
  <r>
    <n v="62630488"/>
    <n v="1104250444"/>
    <x v="1"/>
    <x v="3"/>
    <d v="2024-09-26T00:00:00"/>
    <s v="20A"/>
    <s v="Z3491"/>
    <s v="D"/>
    <n v="1"/>
    <x v="2"/>
    <x v="4"/>
    <d v="2024-09-26T00:00:00"/>
    <s v="312 P.S. MI PERU"/>
    <s v="CUMPLE"/>
    <s v="Deteccion Positiva"/>
    <d v="2024-09-26T00:00:00"/>
    <s v="312 P.S. MI PERU"/>
    <s v="CUMPLE"/>
    <d v="2024-09-30T00:00:00"/>
    <s v="SINDROME DEL MALTRATO NO ESPECIFICADO"/>
    <d v="2025-01-27T00:00:00"/>
    <d v="2025-04-27T00:00:00"/>
    <s v="2. Dx de violencia hace 6 meses"/>
    <d v="2024-09-30T00:00:00"/>
    <d v="2024-12-03T00:00:00"/>
    <d v="2024-12-10T00:00:00"/>
    <d v="2024-12-27T00:00:00"/>
    <m/>
    <m/>
    <m/>
    <m/>
    <x v="0"/>
  </r>
  <r>
    <n v="70035755"/>
    <n v="1099921356"/>
    <x v="0"/>
    <x v="0"/>
    <d v="2024-09-12T00:00:00"/>
    <s v="30A"/>
    <s v="Z3592"/>
    <s v="D"/>
    <n v="1"/>
    <x v="0"/>
    <x v="4"/>
    <d v="2024-09-12T00:00:00"/>
    <s v="204 C.S. SESQUICENTENARIO"/>
    <s v="CUMPLE"/>
    <s v="Deteccion Positiva"/>
    <d v="2024-09-12T00:00:00"/>
    <s v="204 C.S. SESQUICENTENARIO"/>
    <s v="CUMPLE"/>
    <d v="2024-09-21T00:00:00"/>
    <s v="OTROS SINDROMES DE MALTRATO POR ESPOSO O PAREJA EN LUGAR NO ESPECIFICADO"/>
    <d v="2025-01-18T00:00:00"/>
    <d v="2025-04-18T00:00:00"/>
    <s v="2. Dx de violencia hace 6 meses"/>
    <m/>
    <m/>
    <d v="2024-09-21T00:00:00"/>
    <m/>
    <m/>
    <m/>
    <m/>
    <m/>
    <x v="0"/>
  </r>
  <r>
    <n v="70834849"/>
    <n v="1149518086"/>
    <x v="0"/>
    <x v="14"/>
    <d v="2024-09-24T00:00:00"/>
    <s v="21A"/>
    <s v="Z3591"/>
    <s v="D"/>
    <n v="1"/>
    <x v="0"/>
    <x v="4"/>
    <d v="2024-09-24T00:00:00"/>
    <s v="208 P.S. AEROPUERTO"/>
    <s v="CUMPLE"/>
    <s v="Deteccion Positiva"/>
    <d v="2024-09-24T00:00:00"/>
    <s v="208 P.S. AEROPUERTO"/>
    <s v="CUMPLE"/>
    <d v="2024-09-24T00:00:00"/>
    <s v="OTROS SINDROMES DE MALTRATO POR ESPOSO O PAREJA EN LUGAR NO ESPECIFICADO"/>
    <d v="2025-01-21T00:00:00"/>
    <d v="2025-04-21T00:00:00"/>
    <s v="2. Dx de violencia hace 6 meses"/>
    <m/>
    <m/>
    <d v="2024-09-24T00:00:00"/>
    <m/>
    <m/>
    <m/>
    <m/>
    <m/>
    <x v="0"/>
  </r>
  <r>
    <n v="74332279"/>
    <n v="1131368835"/>
    <x v="2"/>
    <x v="15"/>
    <d v="2024-11-21T00:00:00"/>
    <s v="19A"/>
    <s v="Z3591"/>
    <s v="D"/>
    <n v="1"/>
    <x v="0"/>
    <x v="4"/>
    <d v="2024-11-21T00:00:00"/>
    <s v="108 P.S. JOSE BOTERIN"/>
    <s v="CUMPLE"/>
    <s v="Deteccion Positiva"/>
    <d v="2024-11-21T00:00:00"/>
    <s v="108 P.S. JOSE BOTERIN"/>
    <s v="CUMPLE"/>
    <d v="2024-12-04T00:00:00"/>
    <s v="OTROS SINDROMES DE MALTRATO FORMA MIXTA"/>
    <d v="2025-04-02T00:00:00"/>
    <m/>
    <s v="1. Dx de violencia hace 3 meses"/>
    <d v="2024-12-04T00:00:00"/>
    <m/>
    <m/>
    <m/>
    <m/>
    <m/>
    <m/>
    <m/>
    <x v="0"/>
  </r>
  <r>
    <n v="74904068"/>
    <n v="1109675483"/>
    <x v="0"/>
    <x v="9"/>
    <d v="2024-09-17T00:00:00"/>
    <s v="21A"/>
    <s v="Z3492"/>
    <s v="D"/>
    <n v="1"/>
    <x v="0"/>
    <x v="4"/>
    <d v="2024-09-17T00:00:00"/>
    <s v="207 P.S. EL ALAMO"/>
    <s v="CUMPLE"/>
    <s v="Deteccion Positiva"/>
    <d v="2024-09-17T00:00:00"/>
    <s v="207 P.S. EL ALAMO"/>
    <s v="CUMPLE"/>
    <d v="2024-09-17T00:00:00"/>
    <s v="OTROS SINDROMES DE MALTRATO POR ESPOSO O PAREJA EN LUGAR NO ESPECIFICADO"/>
    <d v="2025-01-14T00:00:00"/>
    <d v="2025-04-14T00:00:00"/>
    <s v="2. Dx de violencia hace 6 meses"/>
    <m/>
    <m/>
    <d v="2024-09-17T00:00:00"/>
    <m/>
    <m/>
    <m/>
    <m/>
    <m/>
    <x v="0"/>
  </r>
  <r>
    <n v="74995146"/>
    <n v="1157679828"/>
    <x v="0"/>
    <x v="2"/>
    <d v="2024-12-20T00:00:00"/>
    <s v="23A"/>
    <s v="Z3591"/>
    <s v="D"/>
    <n v="1"/>
    <x v="1"/>
    <x v="4"/>
    <d v="2024-12-20T00:00:00"/>
    <s v="214 C.S. CARMEN DE LA LEGUA"/>
    <s v="CUMPLE"/>
    <s v="Deteccion Positiva"/>
    <d v="2024-12-20T00:00:00"/>
    <s v="214 C.S. CARMEN DE LA LEGUA"/>
    <s v="CUMPLE"/>
    <d v="2024-12-20T00:00:00"/>
    <s v="ABUSO PSICOLOGICO"/>
    <d v="2025-04-18T00:00:00"/>
    <m/>
    <s v="1. Dx de violencia hace 3 meses"/>
    <m/>
    <m/>
    <m/>
    <m/>
    <m/>
    <m/>
    <m/>
    <m/>
    <x v="0"/>
  </r>
  <r>
    <n v="75974634"/>
    <n v="1100976534"/>
    <x v="1"/>
    <x v="3"/>
    <d v="2024-09-20T00:00:00"/>
    <s v="20A"/>
    <s v="Z3492"/>
    <s v="D"/>
    <n v="22"/>
    <x v="2"/>
    <x v="4"/>
    <d v="2024-09-20T00:00:00"/>
    <s v="312 P.S. MI PERU"/>
    <s v="CUMPLE"/>
    <s v="Deteccion Positiva"/>
    <d v="2024-09-20T00:00:00"/>
    <s v="312 P.S. MI PERU"/>
    <s v="CUMPLE"/>
    <d v="2024-09-26T00:00:00"/>
    <s v="SINDROME DEL MALTRATO NO ESPECIFICADO"/>
    <d v="2025-01-23T00:00:00"/>
    <d v="2025-04-23T00:00:00"/>
    <s v="2. Dx de violencia hace 6 meses"/>
    <d v="2024-09-26T00:00:00"/>
    <m/>
    <d v="2024-12-10T00:00:00"/>
    <d v="2024-12-27T00:00:00"/>
    <m/>
    <m/>
    <m/>
    <m/>
    <x v="0"/>
  </r>
  <r>
    <n v="76360975"/>
    <n v="1101375123"/>
    <x v="1"/>
    <x v="5"/>
    <d v="2024-09-18T00:00:00"/>
    <s v="24A"/>
    <s v="Z3491"/>
    <s v="D"/>
    <n v="1"/>
    <x v="0"/>
    <x v="4"/>
    <d v="2024-09-18T00:00:00"/>
    <s v="313 C.S. MARQUEZ"/>
    <s v="CUMPLE"/>
    <s v="Deteccion Positiva"/>
    <d v="2024-09-18T00:00:00"/>
    <s v="313 C.S. MARQUEZ"/>
    <s v="CUMPLE"/>
    <d v="2024-09-19T00:00:00"/>
    <s v="OTROS SINDROMES DE MALTRATO FORMA MIXTA"/>
    <d v="2025-01-16T00:00:00"/>
    <d v="2025-04-16T00:00:00"/>
    <s v="2. Dx de violencia hace 6 meses"/>
    <d v="2024-09-19T00:00:00"/>
    <m/>
    <m/>
    <m/>
    <m/>
    <m/>
    <m/>
    <m/>
    <x v="0"/>
  </r>
  <r>
    <n v="77136441"/>
    <n v="1105161343"/>
    <x v="0"/>
    <x v="6"/>
    <d v="2024-09-18T00:00:00"/>
    <s v="27A"/>
    <s v="Z3591"/>
    <s v="D"/>
    <n v="1"/>
    <x v="0"/>
    <x v="4"/>
    <d v="2024-09-18T00:00:00"/>
    <s v="201 C.S. FAUCETT"/>
    <s v="CUMPLE"/>
    <s v="Deteccion Positiva"/>
    <d v="2024-09-18T00:00:00"/>
    <s v="201 C.S. FAUCETT"/>
    <s v="CUMPLE"/>
    <d v="2024-09-19T00:00:00"/>
    <s v="OTROS SINDROMES DE MALTRATO POR ESPOSO O PAREJA EN LUGAR NO ESPECIFICADO"/>
    <d v="2025-01-16T00:00:00"/>
    <d v="2025-04-16T00:00:00"/>
    <s v="2. Dx de violencia hace 6 meses"/>
    <m/>
    <m/>
    <d v="2024-09-19T00:00:00"/>
    <m/>
    <m/>
    <m/>
    <m/>
    <m/>
    <x v="0"/>
  </r>
  <r>
    <n v="79463361"/>
    <n v="1092460370"/>
    <x v="0"/>
    <x v="6"/>
    <d v="2024-09-03T00:00:00"/>
    <s v="23A"/>
    <s v="Z3591"/>
    <s v="D"/>
    <n v="1"/>
    <x v="0"/>
    <x v="4"/>
    <d v="2024-09-03T00:00:00"/>
    <s v="201 C.S. FAUCETT"/>
    <s v="CUMPLE"/>
    <s v="Deteccion Positiva"/>
    <d v="2024-09-03T00:00:00"/>
    <s v="201 C.S. FAUCETT"/>
    <s v="CUMPLE"/>
    <d v="2024-09-04T00:00:00"/>
    <s v="OTROS SINDROMES DE MALTRATO FORMA MIXTA"/>
    <d v="2025-01-01T00:00:00"/>
    <d v="2025-04-01T00:00:00"/>
    <s v="2. Dx de violencia hace 6 meses"/>
    <m/>
    <m/>
    <d v="2024-09-04T00:00:00"/>
    <m/>
    <m/>
    <m/>
    <m/>
    <m/>
    <x v="0"/>
  </r>
  <r>
    <n v="43202980"/>
    <n v="1151517681"/>
    <x v="0"/>
    <x v="0"/>
    <d v="2024-11-23T00:00:00"/>
    <s v="39A"/>
    <s v="Z3591"/>
    <s v="D"/>
    <n v="1"/>
    <x v="0"/>
    <x v="5"/>
    <d v="2024-11-23T00:00:00"/>
    <s v="204 C.S. SESQUICENTENARIO"/>
    <s v="CUMPLE"/>
    <s v="Deteccion Positiva"/>
    <d v="2024-11-23T00:00:00"/>
    <s v="204 C.S. SESQUICENTENARIO"/>
    <s v="CUMPLE"/>
    <d v="2024-12-03T00:00:00"/>
    <s v="OTROS SINDROMES DE MALTRATO POR ESPOSO O PAREJA EN LUGAR NO ESPECIFICADO"/>
    <d v="2025-04-01T00:00:00"/>
    <d v="2025-06-30T00:00:00"/>
    <s v="2. Dx de violencia hace 6 meses"/>
    <m/>
    <m/>
    <d v="2024-12-03T00:00:00"/>
    <m/>
    <m/>
    <m/>
    <m/>
    <m/>
    <x v="0"/>
  </r>
  <r>
    <n v="47107340"/>
    <n v="1147612802"/>
    <x v="1"/>
    <x v="3"/>
    <d v="2024-11-28T00:00:00"/>
    <s v="34A"/>
    <s v="Z3491"/>
    <s v="D"/>
    <n v="1"/>
    <x v="2"/>
    <x v="5"/>
    <d v="2024-11-28T00:00:00"/>
    <s v="312 P.S. MI PERU"/>
    <s v="CUMPLE"/>
    <s v="Deteccion Positiva"/>
    <d v="2024-11-28T00:00:00"/>
    <s v="312 P.S. MI PERU"/>
    <s v="CUMPLE"/>
    <d v="2024-11-28T00:00:00"/>
    <s v="ABUSO PSICOLOGICO"/>
    <d v="2025-03-27T00:00:00"/>
    <d v="2025-06-25T00:00:00"/>
    <s v="2. Dx de violencia hace 6 meses"/>
    <d v="2024-11-28T00:00:00"/>
    <d v="2024-12-28T00:00:00"/>
    <m/>
    <m/>
    <m/>
    <m/>
    <m/>
    <m/>
    <x v="0"/>
  </r>
  <r>
    <n v="47176845"/>
    <n v="1130700531"/>
    <x v="0"/>
    <x v="6"/>
    <d v="2024-11-16T00:00:00"/>
    <s v="34A"/>
    <s v="Z3593"/>
    <s v="D"/>
    <n v="1"/>
    <x v="0"/>
    <x v="5"/>
    <d v="2024-11-16T00:00:00"/>
    <s v="201 C.S. FAUCETT"/>
    <s v="CUMPLE"/>
    <s v="Deteccion Positiva"/>
    <d v="2024-11-16T00:00:00"/>
    <s v="201 C.S. FAUCETT"/>
    <s v="CUMPLE"/>
    <d v="2024-11-20T00:00:00"/>
    <s v="ABUSO PSICOLOGICO"/>
    <d v="2025-03-19T00:00:00"/>
    <d v="2025-06-17T00:00:00"/>
    <s v="2. Dx de violencia hace 6 meses"/>
    <d v="2024-11-20T00:00:00"/>
    <m/>
    <m/>
    <m/>
    <m/>
    <m/>
    <m/>
    <m/>
    <x v="0"/>
  </r>
  <r>
    <n v="73108160"/>
    <n v="1149519115"/>
    <x v="1"/>
    <x v="7"/>
    <d v="2024-11-16T00:00:00"/>
    <s v="32A"/>
    <s v="Z3591"/>
    <s v="D"/>
    <n v="1"/>
    <x v="3"/>
    <x v="5"/>
    <d v="2024-11-16T00:00:00"/>
    <s v="307 P.S. HIJOS DEL ALMIRANTE GRAU"/>
    <s v="CUMPLE"/>
    <s v="Deteccion Positiva"/>
    <d v="2024-11-16T00:00:00"/>
    <s v="307 P.S. HIJOS DEL ALMIRANTE GRAU"/>
    <s v="CUMPLE"/>
    <d v="2024-11-25T00:00:00"/>
    <s v="OTROS SINDROMES DE MALTRATO FORMA MIXTA"/>
    <d v="2025-03-24T00:00:00"/>
    <d v="2025-06-22T00:00:00"/>
    <s v="2. Dx de violencia hace 6 meses"/>
    <d v="2024-11-25T00:00:00"/>
    <m/>
    <d v="2024-12-06T00:00:00"/>
    <d v="2024-12-14T00:00:00"/>
    <m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1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10" firstHeaderRow="1" firstDataRow="3" firstDataCol="1"/>
  <pivotFields count="32"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2"/>
        <item x="4"/>
        <item x="3"/>
        <item x="5"/>
        <item t="default"/>
      </items>
    </pivotField>
    <pivotField numFmtId="14" showAll="0"/>
    <pivotField showAll="0"/>
    <pivotField showAll="0"/>
    <pivotField showAll="0"/>
    <pivotField numFmtId="14" showAll="0"/>
    <pivotField showAll="0"/>
    <pivotField showAll="0"/>
    <pivotField showAll="0"/>
    <pivotField showAll="0" defaultSubtotal="0"/>
    <pivotField numFmtId="14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Col" dataField="1" showAll="0" defaultSubtotal="0">
      <items count="2">
        <item x="1"/>
        <item x="0"/>
      </items>
    </pivotField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Fields count="2">
    <field x="10"/>
    <field x="31"/>
  </colFields>
  <colItems count="14">
    <i>
      <x/>
      <x v="1"/>
    </i>
    <i t="default">
      <x/>
    </i>
    <i>
      <x v="1"/>
      <x/>
    </i>
    <i r="1">
      <x v="1"/>
    </i>
    <i t="default">
      <x v="1"/>
    </i>
    <i>
      <x v="2"/>
      <x v="1"/>
    </i>
    <i t="default">
      <x v="2"/>
    </i>
    <i>
      <x v="3"/>
      <x v="1"/>
    </i>
    <i t="default">
      <x v="3"/>
    </i>
    <i>
      <x v="4"/>
      <x v="1"/>
    </i>
    <i t="default">
      <x v="4"/>
    </i>
    <i>
      <x v="5"/>
      <x v="1"/>
    </i>
    <i t="default">
      <x v="5"/>
    </i>
    <i t="grand">
      <x/>
    </i>
  </colItems>
  <dataFields count="1">
    <dataField name="Cuenta de INDICADOR " fld="3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 dinámica1" cacheId="113" applyNumberFormats="0" applyBorderFormats="0" applyFontFormats="0" applyPatternFormats="0" applyAlignmentFormats="0" applyWidthHeightFormats="1" dataCaption="Valores" updatedVersion="6" minRefreshableVersion="3" useAutoFormatting="1" itemPrintTitles="1" createdVersion="5" indent="0" outline="1" outlineData="1" multipleFieldFilters="0">
  <location ref="A3:O25" firstHeaderRow="1" firstDataRow="3" firstDataCol="1"/>
  <pivotFields count="32">
    <pivotField showAll="0"/>
    <pivotField showAll="0"/>
    <pivotField axis="axisRow" showAll="0">
      <items count="4">
        <item x="2"/>
        <item x="0"/>
        <item x="1"/>
        <item t="default"/>
      </items>
    </pivotField>
    <pivotField axis="axisRow" showAll="0" sortType="ascending">
      <items count="17">
        <item x="15"/>
        <item x="6"/>
        <item x="1"/>
        <item x="0"/>
        <item x="4"/>
        <item x="9"/>
        <item x="14"/>
        <item x="2"/>
        <item x="8"/>
        <item x="13"/>
        <item x="11"/>
        <item x="7"/>
        <item x="12"/>
        <item x="10"/>
        <item x="3"/>
        <item x="5"/>
        <item t="default"/>
      </items>
    </pivotField>
    <pivotField numFmtId="14" showAll="0"/>
    <pivotField showAll="0"/>
    <pivotField showAll="0"/>
    <pivotField showAll="0"/>
    <pivotField showAll="0"/>
    <pivotField showAll="0"/>
    <pivotField axis="axisCol" showAll="0">
      <items count="7">
        <item x="0"/>
        <item x="1"/>
        <item x="2"/>
        <item x="4"/>
        <item x="3"/>
        <item x="5"/>
        <item t="default"/>
      </items>
    </pivotField>
    <pivotField numFmtId="14" showAll="0"/>
    <pivotField showAll="0"/>
    <pivotField showAll="0"/>
    <pivotField showAll="0"/>
    <pivotField numFmtId="14" showAll="0"/>
    <pivotField showAll="0"/>
    <pivotField showAll="0"/>
    <pivotField showAll="0"/>
    <pivotField showAll="0" defaultSubtotal="0"/>
    <pivotField numFmtId="14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Col" dataField="1" showAll="0" defaultSubtotal="0">
      <items count="2">
        <item x="1"/>
        <item x="0"/>
      </items>
    </pivotField>
  </pivotFields>
  <rowFields count="2">
    <field x="2"/>
    <field x="3"/>
  </rowFields>
  <rowItems count="20">
    <i>
      <x/>
    </i>
    <i r="1">
      <x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t="grand">
      <x/>
    </i>
  </rowItems>
  <colFields count="2">
    <field x="10"/>
    <field x="31"/>
  </colFields>
  <colItems count="14">
    <i>
      <x/>
      <x v="1"/>
    </i>
    <i t="default">
      <x/>
    </i>
    <i>
      <x v="1"/>
      <x/>
    </i>
    <i r="1">
      <x v="1"/>
    </i>
    <i t="default">
      <x v="1"/>
    </i>
    <i>
      <x v="2"/>
      <x v="1"/>
    </i>
    <i t="default">
      <x v="2"/>
    </i>
    <i>
      <x v="3"/>
      <x v="1"/>
    </i>
    <i t="default">
      <x v="3"/>
    </i>
    <i>
      <x v="4"/>
      <x v="1"/>
    </i>
    <i t="default">
      <x v="4"/>
    </i>
    <i>
      <x v="5"/>
      <x v="1"/>
    </i>
    <i t="default">
      <x v="5"/>
    </i>
    <i t="grand">
      <x/>
    </i>
  </colItems>
  <dataFields count="1">
    <dataField name="Cuenta de INDICADOR " fld="3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showGridLines="0" tabSelected="1" zoomScale="60" zoomScaleNormal="60" workbookViewId="0">
      <pane xSplit="7" ySplit="9" topLeftCell="H41" activePane="bottomRight" state="frozen"/>
      <selection activeCell="A10" sqref="A10:Z82"/>
      <selection pane="topRight" activeCell="A10" sqref="A10:Z82"/>
      <selection pane="bottomLeft" activeCell="A10" sqref="A10:Z82"/>
      <selection pane="bottomRight" activeCell="A41" sqref="A41:XFD41"/>
    </sheetView>
  </sheetViews>
  <sheetFormatPr baseColWidth="10" defaultRowHeight="15" x14ac:dyDescent="0.25"/>
  <cols>
    <col min="1" max="1" width="13.5703125" style="36" customWidth="1"/>
    <col min="2" max="2" width="17.7109375" style="36" bestFit="1" customWidth="1"/>
    <col min="3" max="3" width="29.28515625" bestFit="1" customWidth="1"/>
    <col min="4" max="4" width="36.42578125" bestFit="1" customWidth="1"/>
    <col min="5" max="5" width="13.140625" style="54" customWidth="1"/>
    <col min="6" max="6" width="7" style="36" customWidth="1"/>
    <col min="7" max="7" width="12.140625" style="36" customWidth="1"/>
    <col min="9" max="9" width="11.42578125" style="36"/>
    <col min="10" max="10" width="29.42578125" bestFit="1" customWidth="1"/>
    <col min="11" max="11" width="16.85546875" style="36" customWidth="1"/>
    <col min="12" max="12" width="15" style="54" customWidth="1"/>
    <col min="13" max="13" width="36.42578125" bestFit="1" customWidth="1"/>
    <col min="14" max="14" width="11.42578125" style="36"/>
    <col min="15" max="15" width="21.85546875" bestFit="1" customWidth="1"/>
    <col min="16" max="16" width="12.28515625" style="54" customWidth="1"/>
    <col min="17" max="17" width="46.85546875" bestFit="1" customWidth="1"/>
    <col min="19" max="19" width="32" style="54" bestFit="1" customWidth="1"/>
    <col min="20" max="20" width="39.140625" style="31" customWidth="1"/>
    <col min="21" max="22" width="23.42578125" style="54" customWidth="1"/>
    <col min="23" max="23" width="46.85546875" bestFit="1" customWidth="1"/>
    <col min="24" max="24" width="24.85546875" style="54" bestFit="1" customWidth="1"/>
    <col min="25" max="25" width="22.42578125" style="54" customWidth="1"/>
    <col min="26" max="31" width="13.28515625" style="54" customWidth="1"/>
    <col min="32" max="32" width="19.7109375" style="36" customWidth="1"/>
  </cols>
  <sheetData>
    <row r="1" spans="1:32" ht="15" customHeight="1" x14ac:dyDescent="0.25">
      <c r="A1" s="60" t="s">
        <v>101</v>
      </c>
      <c r="B1" s="60"/>
      <c r="C1" s="60"/>
      <c r="D1" s="60"/>
      <c r="E1" s="60"/>
      <c r="F1" s="60"/>
      <c r="G1" s="60"/>
      <c r="H1" s="60"/>
      <c r="I1" s="60"/>
      <c r="J1" s="60"/>
      <c r="K1" s="37"/>
    </row>
    <row r="2" spans="1:32" ht="1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37"/>
    </row>
    <row r="3" spans="1:32" ht="1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37"/>
    </row>
    <row r="4" spans="1:32" ht="15" customHeight="1" x14ac:dyDescent="0.3">
      <c r="A4" s="61" t="s">
        <v>102</v>
      </c>
      <c r="B4" s="61"/>
      <c r="C4" s="61"/>
      <c r="D4" s="61"/>
      <c r="E4" s="61"/>
      <c r="F4" s="61"/>
      <c r="G4" s="61"/>
      <c r="H4" s="61"/>
      <c r="I4" s="61"/>
      <c r="J4" s="61"/>
      <c r="K4" s="38"/>
    </row>
    <row r="5" spans="1:32" ht="15" customHeight="1" x14ac:dyDescent="0.3">
      <c r="A5" s="61"/>
      <c r="B5" s="61"/>
      <c r="C5" s="61"/>
      <c r="D5" s="61"/>
      <c r="E5" s="61"/>
      <c r="F5" s="61"/>
      <c r="G5" s="61"/>
      <c r="H5" s="61"/>
      <c r="I5" s="61"/>
      <c r="J5" s="61"/>
      <c r="K5" s="38"/>
    </row>
    <row r="6" spans="1:32" x14ac:dyDescent="0.25">
      <c r="G6" s="56"/>
      <c r="H6" s="8"/>
      <c r="J6" s="8"/>
    </row>
    <row r="7" spans="1:32" ht="21" x14ac:dyDescent="0.25">
      <c r="B7" s="62" t="s">
        <v>115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</row>
    <row r="8" spans="1:32" x14ac:dyDescent="0.25">
      <c r="L8" s="63" t="s">
        <v>67</v>
      </c>
      <c r="M8" s="63"/>
      <c r="O8" s="64" t="s">
        <v>70</v>
      </c>
      <c r="P8" s="64"/>
      <c r="Q8" s="64"/>
      <c r="S8" s="57" t="s">
        <v>73</v>
      </c>
      <c r="T8" s="58"/>
      <c r="U8" s="59"/>
      <c r="V8" s="59"/>
      <c r="W8" s="46"/>
      <c r="X8" s="55"/>
      <c r="Y8" s="55"/>
      <c r="Z8" s="55"/>
      <c r="AA8" s="55"/>
      <c r="AB8" s="55"/>
      <c r="AC8" s="55"/>
      <c r="AD8" s="55"/>
      <c r="AE8" s="55"/>
      <c r="AF8" s="53"/>
    </row>
    <row r="9" spans="1:32" ht="43.5" customHeight="1" x14ac:dyDescent="0.25">
      <c r="A9" s="3" t="s">
        <v>65</v>
      </c>
      <c r="B9" s="3" t="s">
        <v>0</v>
      </c>
      <c r="C9" s="3" t="s">
        <v>1</v>
      </c>
      <c r="D9" s="3" t="s">
        <v>2</v>
      </c>
      <c r="E9" s="32" t="s">
        <v>3</v>
      </c>
      <c r="F9" s="3" t="s">
        <v>4</v>
      </c>
      <c r="G9" s="3" t="s">
        <v>66</v>
      </c>
      <c r="H9" s="3" t="s">
        <v>5</v>
      </c>
      <c r="I9" s="3" t="s">
        <v>104</v>
      </c>
      <c r="J9" s="3" t="s">
        <v>95</v>
      </c>
      <c r="K9" s="3" t="s">
        <v>103</v>
      </c>
      <c r="L9" s="34" t="s">
        <v>72</v>
      </c>
      <c r="M9" s="4" t="s">
        <v>2</v>
      </c>
      <c r="N9" s="5" t="s">
        <v>68</v>
      </c>
      <c r="O9" s="6" t="s">
        <v>69</v>
      </c>
      <c r="P9" s="35" t="s">
        <v>3</v>
      </c>
      <c r="Q9" s="6" t="s">
        <v>2</v>
      </c>
      <c r="R9" s="5" t="s">
        <v>71</v>
      </c>
      <c r="S9" s="33" t="s">
        <v>3</v>
      </c>
      <c r="T9" s="33" t="s">
        <v>140</v>
      </c>
      <c r="U9" s="49" t="s">
        <v>121</v>
      </c>
      <c r="V9" s="49" t="s">
        <v>122</v>
      </c>
      <c r="W9" s="47" t="s">
        <v>130</v>
      </c>
      <c r="X9" s="50" t="s">
        <v>123</v>
      </c>
      <c r="Y9" s="50" t="s">
        <v>138</v>
      </c>
      <c r="Z9" s="51" t="s">
        <v>131</v>
      </c>
      <c r="AA9" s="51" t="s">
        <v>132</v>
      </c>
      <c r="AB9" s="51" t="s">
        <v>133</v>
      </c>
      <c r="AC9" s="51" t="s">
        <v>134</v>
      </c>
      <c r="AD9" s="51" t="s">
        <v>135</v>
      </c>
      <c r="AE9" s="51" t="s">
        <v>136</v>
      </c>
      <c r="AF9" s="48" t="s">
        <v>137</v>
      </c>
    </row>
    <row r="10" spans="1:32" x14ac:dyDescent="0.25">
      <c r="A10" s="19">
        <v>43687746</v>
      </c>
      <c r="B10" s="19">
        <v>1095410518</v>
      </c>
      <c r="C10" s="45" t="s">
        <v>18</v>
      </c>
      <c r="D10" s="45" t="s">
        <v>120</v>
      </c>
      <c r="E10" s="44">
        <v>45545</v>
      </c>
      <c r="F10" s="19" t="s">
        <v>31</v>
      </c>
      <c r="G10" s="19" t="s">
        <v>6</v>
      </c>
      <c r="H10" s="19" t="s">
        <v>7</v>
      </c>
      <c r="I10" s="19">
        <v>1</v>
      </c>
      <c r="J10" s="2" t="s">
        <v>97</v>
      </c>
      <c r="K10" s="19" t="s">
        <v>77</v>
      </c>
      <c r="L10" s="44">
        <v>45545</v>
      </c>
      <c r="M10" s="45" t="s">
        <v>120</v>
      </c>
      <c r="N10" s="19" t="s">
        <v>86</v>
      </c>
      <c r="O10" s="45" t="s">
        <v>113</v>
      </c>
      <c r="P10" s="44">
        <v>45545</v>
      </c>
      <c r="Q10" s="45" t="s">
        <v>120</v>
      </c>
      <c r="R10" s="19" t="s">
        <v>86</v>
      </c>
      <c r="S10" s="44">
        <v>45545</v>
      </c>
      <c r="T10" s="2" t="s">
        <v>124</v>
      </c>
      <c r="U10" s="44">
        <v>45664</v>
      </c>
      <c r="V10" s="44"/>
      <c r="W10" s="45" t="s">
        <v>125</v>
      </c>
      <c r="X10" s="44"/>
      <c r="Y10" s="19"/>
      <c r="Z10" s="44">
        <v>45545</v>
      </c>
      <c r="AA10" s="19"/>
      <c r="AB10" s="19"/>
      <c r="AC10" s="19"/>
      <c r="AD10" s="19"/>
      <c r="AE10" s="19"/>
      <c r="AF10" s="19" t="s">
        <v>87</v>
      </c>
    </row>
    <row r="11" spans="1:32" x14ac:dyDescent="0.25">
      <c r="A11" s="19">
        <v>44530879</v>
      </c>
      <c r="B11" s="19">
        <v>1125621794</v>
      </c>
      <c r="C11" s="45" t="s">
        <v>18</v>
      </c>
      <c r="D11" s="45" t="s">
        <v>47</v>
      </c>
      <c r="E11" s="44">
        <v>45545</v>
      </c>
      <c r="F11" s="19" t="s">
        <v>111</v>
      </c>
      <c r="G11" s="19" t="s">
        <v>17</v>
      </c>
      <c r="H11" s="19" t="s">
        <v>7</v>
      </c>
      <c r="I11" s="19">
        <v>1</v>
      </c>
      <c r="J11" s="2" t="s">
        <v>97</v>
      </c>
      <c r="K11" s="19" t="s">
        <v>77</v>
      </c>
      <c r="L11" s="44">
        <v>45545</v>
      </c>
      <c r="M11" s="45" t="s">
        <v>47</v>
      </c>
      <c r="N11" s="19" t="s">
        <v>86</v>
      </c>
      <c r="O11" s="45" t="s">
        <v>113</v>
      </c>
      <c r="P11" s="44">
        <v>45545</v>
      </c>
      <c r="Q11" s="45" t="s">
        <v>47</v>
      </c>
      <c r="R11" s="19" t="s">
        <v>86</v>
      </c>
      <c r="S11" s="44">
        <v>45545</v>
      </c>
      <c r="T11" s="2" t="s">
        <v>124</v>
      </c>
      <c r="U11" s="44">
        <v>45664</v>
      </c>
      <c r="V11" s="19"/>
      <c r="W11" s="45" t="s">
        <v>125</v>
      </c>
      <c r="X11" s="44">
        <v>45615</v>
      </c>
      <c r="Y11" s="44">
        <v>45631</v>
      </c>
      <c r="Z11" s="44">
        <v>45545</v>
      </c>
      <c r="AA11" s="19"/>
      <c r="AB11" s="19"/>
      <c r="AC11" s="19"/>
      <c r="AD11" s="19"/>
      <c r="AE11" s="19"/>
      <c r="AF11" s="19" t="s">
        <v>87</v>
      </c>
    </row>
    <row r="12" spans="1:32" x14ac:dyDescent="0.25">
      <c r="A12" s="19">
        <v>75599043</v>
      </c>
      <c r="B12" s="19">
        <v>1162132288</v>
      </c>
      <c r="C12" s="45" t="s">
        <v>18</v>
      </c>
      <c r="D12" s="45" t="s">
        <v>33</v>
      </c>
      <c r="E12" s="44">
        <v>45562</v>
      </c>
      <c r="F12" s="19" t="s">
        <v>13</v>
      </c>
      <c r="G12" s="19" t="s">
        <v>17</v>
      </c>
      <c r="H12" s="19" t="s">
        <v>7</v>
      </c>
      <c r="I12" s="19">
        <v>1</v>
      </c>
      <c r="J12" s="2" t="s">
        <v>96</v>
      </c>
      <c r="K12" s="19" t="s">
        <v>77</v>
      </c>
      <c r="L12" s="44">
        <v>45562</v>
      </c>
      <c r="M12" s="45" t="s">
        <v>33</v>
      </c>
      <c r="N12" s="19" t="s">
        <v>86</v>
      </c>
      <c r="O12" s="45" t="s">
        <v>113</v>
      </c>
      <c r="P12" s="44">
        <v>45562</v>
      </c>
      <c r="Q12" s="45" t="s">
        <v>33</v>
      </c>
      <c r="R12" s="19" t="s">
        <v>86</v>
      </c>
      <c r="S12" s="44">
        <v>45562</v>
      </c>
      <c r="T12" s="2" t="s">
        <v>127</v>
      </c>
      <c r="U12" s="44">
        <v>45681</v>
      </c>
      <c r="V12" s="44"/>
      <c r="W12" s="45" t="s">
        <v>125</v>
      </c>
      <c r="X12" s="19"/>
      <c r="Y12" s="19"/>
      <c r="Z12" s="44">
        <v>45562</v>
      </c>
      <c r="AA12" s="19"/>
      <c r="AB12" s="19"/>
      <c r="AC12" s="19"/>
      <c r="AD12" s="19"/>
      <c r="AE12" s="19"/>
      <c r="AF12" s="19" t="s">
        <v>87</v>
      </c>
    </row>
    <row r="13" spans="1:32" x14ac:dyDescent="0.25">
      <c r="A13" s="19">
        <v>75974634</v>
      </c>
      <c r="B13" s="19">
        <v>1100976534</v>
      </c>
      <c r="C13" s="45" t="s">
        <v>11</v>
      </c>
      <c r="D13" s="45" t="s">
        <v>28</v>
      </c>
      <c r="E13" s="44">
        <v>45555</v>
      </c>
      <c r="F13" s="19" t="s">
        <v>38</v>
      </c>
      <c r="G13" s="19" t="s">
        <v>112</v>
      </c>
      <c r="H13" s="19" t="s">
        <v>7</v>
      </c>
      <c r="I13" s="19">
        <v>22</v>
      </c>
      <c r="J13" s="2" t="s">
        <v>92</v>
      </c>
      <c r="K13" s="19" t="s">
        <v>77</v>
      </c>
      <c r="L13" s="44">
        <v>45555</v>
      </c>
      <c r="M13" s="45" t="s">
        <v>28</v>
      </c>
      <c r="N13" s="19" t="s">
        <v>86</v>
      </c>
      <c r="O13" s="45" t="s">
        <v>113</v>
      </c>
      <c r="P13" s="44">
        <v>45555</v>
      </c>
      <c r="Q13" s="45" t="s">
        <v>28</v>
      </c>
      <c r="R13" s="19" t="s">
        <v>86</v>
      </c>
      <c r="S13" s="44">
        <v>45561</v>
      </c>
      <c r="T13" s="2" t="s">
        <v>128</v>
      </c>
      <c r="U13" s="44">
        <v>45680</v>
      </c>
      <c r="V13" s="19"/>
      <c r="W13" s="45" t="s">
        <v>125</v>
      </c>
      <c r="X13" s="44">
        <v>45561</v>
      </c>
      <c r="Y13" s="44"/>
      <c r="Z13" s="44">
        <v>45636</v>
      </c>
      <c r="AA13" s="44">
        <v>45653</v>
      </c>
      <c r="AB13" s="19"/>
      <c r="AC13" s="19"/>
      <c r="AD13" s="19"/>
      <c r="AE13" s="19"/>
      <c r="AF13" s="19" t="s">
        <v>87</v>
      </c>
    </row>
    <row r="14" spans="1:32" x14ac:dyDescent="0.25">
      <c r="A14" s="19">
        <v>76102851</v>
      </c>
      <c r="B14" s="19">
        <v>1100011555</v>
      </c>
      <c r="C14" s="45" t="s">
        <v>18</v>
      </c>
      <c r="D14" s="45" t="s">
        <v>57</v>
      </c>
      <c r="E14" s="44">
        <v>45548</v>
      </c>
      <c r="F14" s="19" t="s">
        <v>27</v>
      </c>
      <c r="G14" s="19" t="s">
        <v>17</v>
      </c>
      <c r="H14" s="19" t="s">
        <v>7</v>
      </c>
      <c r="I14" s="19">
        <v>1</v>
      </c>
      <c r="J14" s="2" t="s">
        <v>97</v>
      </c>
      <c r="K14" s="19" t="s">
        <v>77</v>
      </c>
      <c r="L14" s="44">
        <v>45548</v>
      </c>
      <c r="M14" s="45" t="s">
        <v>57</v>
      </c>
      <c r="N14" s="19" t="s">
        <v>86</v>
      </c>
      <c r="O14" s="45" t="s">
        <v>113</v>
      </c>
      <c r="P14" s="44">
        <v>45548</v>
      </c>
      <c r="Q14" s="45" t="s">
        <v>57</v>
      </c>
      <c r="R14" s="19" t="s">
        <v>86</v>
      </c>
      <c r="S14" s="44">
        <v>45554</v>
      </c>
      <c r="T14" s="2" t="s">
        <v>124</v>
      </c>
      <c r="U14" s="44">
        <v>45673</v>
      </c>
      <c r="V14" s="44"/>
      <c r="W14" s="45" t="s">
        <v>125</v>
      </c>
      <c r="X14" s="19"/>
      <c r="Y14" s="19"/>
      <c r="Z14" s="44">
        <v>45554</v>
      </c>
      <c r="AA14" s="19"/>
      <c r="AB14" s="19"/>
      <c r="AC14" s="19"/>
      <c r="AD14" s="19"/>
      <c r="AE14" s="19"/>
      <c r="AF14" s="19" t="s">
        <v>87</v>
      </c>
    </row>
    <row r="15" spans="1:32" x14ac:dyDescent="0.25">
      <c r="A15" s="19">
        <v>76360975</v>
      </c>
      <c r="B15" s="19">
        <v>1101375123</v>
      </c>
      <c r="C15" s="45" t="s">
        <v>11</v>
      </c>
      <c r="D15" s="45" t="s">
        <v>50</v>
      </c>
      <c r="E15" s="44">
        <v>45553</v>
      </c>
      <c r="F15" s="19" t="s">
        <v>13</v>
      </c>
      <c r="G15" s="19" t="s">
        <v>14</v>
      </c>
      <c r="H15" s="19" t="s">
        <v>7</v>
      </c>
      <c r="I15" s="19">
        <v>1</v>
      </c>
      <c r="J15" s="2" t="s">
        <v>97</v>
      </c>
      <c r="K15" s="19" t="s">
        <v>77</v>
      </c>
      <c r="L15" s="44">
        <v>45553</v>
      </c>
      <c r="M15" s="45" t="s">
        <v>50</v>
      </c>
      <c r="N15" s="19" t="s">
        <v>86</v>
      </c>
      <c r="O15" s="45" t="s">
        <v>113</v>
      </c>
      <c r="P15" s="44">
        <v>45553</v>
      </c>
      <c r="Q15" s="45" t="s">
        <v>50</v>
      </c>
      <c r="R15" s="19" t="s">
        <v>86</v>
      </c>
      <c r="S15" s="44">
        <v>45554</v>
      </c>
      <c r="T15" s="2" t="s">
        <v>126</v>
      </c>
      <c r="U15" s="44">
        <v>45673</v>
      </c>
      <c r="V15" s="19"/>
      <c r="W15" s="45" t="s">
        <v>125</v>
      </c>
      <c r="X15" s="44">
        <v>45554</v>
      </c>
      <c r="Y15" s="44"/>
      <c r="Z15" s="44"/>
      <c r="AA15" s="19"/>
      <c r="AB15" s="19"/>
      <c r="AC15" s="19"/>
      <c r="AD15" s="19"/>
      <c r="AE15" s="19"/>
      <c r="AF15" s="19" t="s">
        <v>87</v>
      </c>
    </row>
    <row r="16" spans="1:32" x14ac:dyDescent="0.25">
      <c r="A16" s="19">
        <v>77136441</v>
      </c>
      <c r="B16" s="19">
        <v>1105161343</v>
      </c>
      <c r="C16" s="45" t="s">
        <v>18</v>
      </c>
      <c r="D16" s="45" t="s">
        <v>119</v>
      </c>
      <c r="E16" s="44">
        <v>45553</v>
      </c>
      <c r="F16" s="19" t="s">
        <v>22</v>
      </c>
      <c r="G16" s="19" t="s">
        <v>17</v>
      </c>
      <c r="H16" s="19" t="s">
        <v>7</v>
      </c>
      <c r="I16" s="19">
        <v>1</v>
      </c>
      <c r="J16" s="2" t="s">
        <v>97</v>
      </c>
      <c r="K16" s="19" t="s">
        <v>77</v>
      </c>
      <c r="L16" s="44">
        <v>45553</v>
      </c>
      <c r="M16" s="45" t="s">
        <v>119</v>
      </c>
      <c r="N16" s="19" t="s">
        <v>86</v>
      </c>
      <c r="O16" s="45" t="s">
        <v>113</v>
      </c>
      <c r="P16" s="44">
        <v>45553</v>
      </c>
      <c r="Q16" s="45" t="s">
        <v>119</v>
      </c>
      <c r="R16" s="19" t="s">
        <v>86</v>
      </c>
      <c r="S16" s="44">
        <v>45554</v>
      </c>
      <c r="T16" s="2" t="s">
        <v>124</v>
      </c>
      <c r="U16" s="44">
        <v>45673</v>
      </c>
      <c r="V16" s="44"/>
      <c r="W16" s="45" t="s">
        <v>125</v>
      </c>
      <c r="X16" s="44"/>
      <c r="Y16" s="19"/>
      <c r="Z16" s="44">
        <v>45554</v>
      </c>
      <c r="AA16" s="44"/>
      <c r="AB16" s="19"/>
      <c r="AC16" s="19"/>
      <c r="AD16" s="19"/>
      <c r="AE16" s="19"/>
      <c r="AF16" s="19" t="s">
        <v>87</v>
      </c>
    </row>
    <row r="17" spans="1:32" x14ac:dyDescent="0.25">
      <c r="A17" s="19">
        <v>78779693</v>
      </c>
      <c r="B17" s="19">
        <v>1110524464</v>
      </c>
      <c r="C17" s="45" t="s">
        <v>18</v>
      </c>
      <c r="D17" s="45" t="s">
        <v>33</v>
      </c>
      <c r="E17" s="44">
        <v>45545</v>
      </c>
      <c r="F17" s="19" t="s">
        <v>16</v>
      </c>
      <c r="G17" s="19" t="s">
        <v>17</v>
      </c>
      <c r="H17" s="19" t="s">
        <v>7</v>
      </c>
      <c r="I17" s="19">
        <v>1</v>
      </c>
      <c r="J17" s="2" t="s">
        <v>96</v>
      </c>
      <c r="K17" s="19" t="s">
        <v>77</v>
      </c>
      <c r="L17" s="44">
        <v>45545</v>
      </c>
      <c r="M17" s="45" t="s">
        <v>33</v>
      </c>
      <c r="N17" s="19" t="s">
        <v>86</v>
      </c>
      <c r="O17" s="45" t="s">
        <v>113</v>
      </c>
      <c r="P17" s="44">
        <v>45545</v>
      </c>
      <c r="Q17" s="45" t="s">
        <v>33</v>
      </c>
      <c r="R17" s="19" t="s">
        <v>86</v>
      </c>
      <c r="S17" s="44">
        <v>45545</v>
      </c>
      <c r="T17" s="2" t="s">
        <v>124</v>
      </c>
      <c r="U17" s="44">
        <v>45664</v>
      </c>
      <c r="V17" s="44"/>
      <c r="W17" s="45" t="s">
        <v>125</v>
      </c>
      <c r="X17" s="44"/>
      <c r="Y17" s="44"/>
      <c r="Z17" s="44">
        <v>45545</v>
      </c>
      <c r="AA17" s="19"/>
      <c r="AB17" s="19"/>
      <c r="AC17" s="19"/>
      <c r="AD17" s="19"/>
      <c r="AE17" s="19"/>
      <c r="AF17" s="19" t="s">
        <v>87</v>
      </c>
    </row>
    <row r="18" spans="1:32" x14ac:dyDescent="0.25">
      <c r="A18" s="19">
        <v>79463361</v>
      </c>
      <c r="B18" s="19">
        <v>1092460370</v>
      </c>
      <c r="C18" s="45" t="s">
        <v>18</v>
      </c>
      <c r="D18" s="45" t="s">
        <v>119</v>
      </c>
      <c r="E18" s="44">
        <v>45538</v>
      </c>
      <c r="F18" s="19" t="s">
        <v>32</v>
      </c>
      <c r="G18" s="19" t="s">
        <v>17</v>
      </c>
      <c r="H18" s="19" t="s">
        <v>7</v>
      </c>
      <c r="I18" s="19">
        <v>1</v>
      </c>
      <c r="J18" s="2" t="s">
        <v>97</v>
      </c>
      <c r="K18" s="19" t="s">
        <v>77</v>
      </c>
      <c r="L18" s="44">
        <v>45538</v>
      </c>
      <c r="M18" s="45" t="s">
        <v>119</v>
      </c>
      <c r="N18" s="19" t="s">
        <v>86</v>
      </c>
      <c r="O18" s="45" t="s">
        <v>113</v>
      </c>
      <c r="P18" s="44">
        <v>45538</v>
      </c>
      <c r="Q18" s="45" t="s">
        <v>119</v>
      </c>
      <c r="R18" s="19" t="s">
        <v>86</v>
      </c>
      <c r="S18" s="44">
        <v>45539</v>
      </c>
      <c r="T18" s="2" t="s">
        <v>126</v>
      </c>
      <c r="U18" s="44">
        <v>45658</v>
      </c>
      <c r="V18" s="44"/>
      <c r="W18" s="45" t="s">
        <v>125</v>
      </c>
      <c r="X18" s="44"/>
      <c r="Y18" s="19"/>
      <c r="Z18" s="44">
        <v>45539</v>
      </c>
      <c r="AA18" s="19"/>
      <c r="AB18" s="19"/>
      <c r="AC18" s="19"/>
      <c r="AD18" s="19"/>
      <c r="AE18" s="19"/>
      <c r="AF18" s="19" t="s">
        <v>87</v>
      </c>
    </row>
    <row r="19" spans="1:32" x14ac:dyDescent="0.25">
      <c r="A19" s="19">
        <v>47818325</v>
      </c>
      <c r="B19" s="19">
        <v>1102618730</v>
      </c>
      <c r="C19" s="45" t="s">
        <v>11</v>
      </c>
      <c r="D19" s="45" t="s">
        <v>28</v>
      </c>
      <c r="E19" s="44">
        <v>45538</v>
      </c>
      <c r="F19" s="19" t="s">
        <v>21</v>
      </c>
      <c r="G19" s="19" t="s">
        <v>6</v>
      </c>
      <c r="H19" s="19" t="s">
        <v>7</v>
      </c>
      <c r="I19" s="19">
        <v>1</v>
      </c>
      <c r="J19" s="2" t="s">
        <v>92</v>
      </c>
      <c r="K19" s="19" t="s">
        <v>77</v>
      </c>
      <c r="L19" s="44">
        <v>45538</v>
      </c>
      <c r="M19" s="45" t="s">
        <v>28</v>
      </c>
      <c r="N19" s="19" t="s">
        <v>86</v>
      </c>
      <c r="O19" s="45" t="s">
        <v>113</v>
      </c>
      <c r="P19" s="44">
        <v>45538</v>
      </c>
      <c r="Q19" s="45" t="s">
        <v>28</v>
      </c>
      <c r="R19" s="19" t="s">
        <v>86</v>
      </c>
      <c r="S19" s="44">
        <v>45542</v>
      </c>
      <c r="T19" s="2" t="s">
        <v>128</v>
      </c>
      <c r="U19" s="44">
        <v>45661</v>
      </c>
      <c r="V19" s="44"/>
      <c r="W19" s="45" t="s">
        <v>125</v>
      </c>
      <c r="X19" s="44">
        <v>45542</v>
      </c>
      <c r="Y19" s="44"/>
      <c r="Z19" s="44">
        <v>45636</v>
      </c>
      <c r="AA19" s="44">
        <v>45653</v>
      </c>
      <c r="AB19" s="19"/>
      <c r="AC19" s="19"/>
      <c r="AD19" s="19"/>
      <c r="AE19" s="19"/>
      <c r="AF19" s="19" t="s">
        <v>87</v>
      </c>
    </row>
    <row r="20" spans="1:32" x14ac:dyDescent="0.25">
      <c r="A20" s="19">
        <v>48649668</v>
      </c>
      <c r="B20" s="19">
        <v>1109113018</v>
      </c>
      <c r="C20" s="45" t="s">
        <v>11</v>
      </c>
      <c r="D20" s="45" t="s">
        <v>49</v>
      </c>
      <c r="E20" s="44">
        <v>45568</v>
      </c>
      <c r="F20" s="19" t="s">
        <v>36</v>
      </c>
      <c r="G20" s="19" t="s">
        <v>17</v>
      </c>
      <c r="H20" s="19" t="s">
        <v>7</v>
      </c>
      <c r="I20" s="19">
        <v>1</v>
      </c>
      <c r="J20" s="2" t="s">
        <v>11</v>
      </c>
      <c r="K20" s="19" t="s">
        <v>77</v>
      </c>
      <c r="L20" s="44">
        <v>45568</v>
      </c>
      <c r="M20" s="45" t="s">
        <v>49</v>
      </c>
      <c r="N20" s="19" t="s">
        <v>86</v>
      </c>
      <c r="O20" s="45" t="s">
        <v>113</v>
      </c>
      <c r="P20" s="44">
        <v>45568</v>
      </c>
      <c r="Q20" s="45" t="s">
        <v>49</v>
      </c>
      <c r="R20" s="19" t="s">
        <v>86</v>
      </c>
      <c r="S20" s="44">
        <v>45568</v>
      </c>
      <c r="T20" s="2" t="s">
        <v>124</v>
      </c>
      <c r="U20" s="44">
        <v>45687</v>
      </c>
      <c r="V20" s="44"/>
      <c r="W20" s="45" t="s">
        <v>125</v>
      </c>
      <c r="X20" s="44">
        <v>45568</v>
      </c>
      <c r="Y20" s="44">
        <v>45576</v>
      </c>
      <c r="Z20" s="44"/>
      <c r="AA20" s="44"/>
      <c r="AB20" s="19"/>
      <c r="AC20" s="19"/>
      <c r="AD20" s="19"/>
      <c r="AE20" s="19"/>
      <c r="AF20" s="19" t="s">
        <v>87</v>
      </c>
    </row>
    <row r="21" spans="1:32" x14ac:dyDescent="0.25">
      <c r="A21" s="19">
        <v>60227635</v>
      </c>
      <c r="B21" s="19">
        <v>1104353201</v>
      </c>
      <c r="C21" s="45" t="s">
        <v>11</v>
      </c>
      <c r="D21" s="45" t="s">
        <v>28</v>
      </c>
      <c r="E21" s="44">
        <v>45539</v>
      </c>
      <c r="F21" s="19" t="s">
        <v>25</v>
      </c>
      <c r="G21" s="19" t="s">
        <v>8</v>
      </c>
      <c r="H21" s="19" t="s">
        <v>7</v>
      </c>
      <c r="I21" s="19">
        <v>1</v>
      </c>
      <c r="J21" s="2" t="s">
        <v>92</v>
      </c>
      <c r="K21" s="19" t="s">
        <v>77</v>
      </c>
      <c r="L21" s="44">
        <v>45539</v>
      </c>
      <c r="M21" s="45" t="s">
        <v>28</v>
      </c>
      <c r="N21" s="19" t="s">
        <v>86</v>
      </c>
      <c r="O21" s="45" t="s">
        <v>113</v>
      </c>
      <c r="P21" s="44">
        <v>45539</v>
      </c>
      <c r="Q21" s="45" t="s">
        <v>28</v>
      </c>
      <c r="R21" s="19" t="s">
        <v>86</v>
      </c>
      <c r="S21" s="44">
        <v>45544</v>
      </c>
      <c r="T21" s="2" t="s">
        <v>128</v>
      </c>
      <c r="U21" s="44">
        <v>45663</v>
      </c>
      <c r="V21" s="19"/>
      <c r="W21" s="45" t="s">
        <v>125</v>
      </c>
      <c r="X21" s="44">
        <v>45544</v>
      </c>
      <c r="Y21" s="19"/>
      <c r="Z21" s="44">
        <v>45636</v>
      </c>
      <c r="AA21" s="19"/>
      <c r="AB21" s="19"/>
      <c r="AC21" s="19"/>
      <c r="AD21" s="19"/>
      <c r="AE21" s="19"/>
      <c r="AF21" s="19" t="s">
        <v>87</v>
      </c>
    </row>
    <row r="22" spans="1:32" x14ac:dyDescent="0.25">
      <c r="A22" s="19">
        <v>60882664</v>
      </c>
      <c r="B22" s="19">
        <v>1097330177</v>
      </c>
      <c r="C22" s="45" t="s">
        <v>11</v>
      </c>
      <c r="D22" s="45" t="s">
        <v>28</v>
      </c>
      <c r="E22" s="44">
        <v>45549</v>
      </c>
      <c r="F22" s="19" t="s">
        <v>25</v>
      </c>
      <c r="G22" s="19" t="s">
        <v>17</v>
      </c>
      <c r="H22" s="19" t="s">
        <v>7</v>
      </c>
      <c r="I22" s="19">
        <v>1</v>
      </c>
      <c r="J22" s="2" t="s">
        <v>92</v>
      </c>
      <c r="K22" s="19" t="s">
        <v>77</v>
      </c>
      <c r="L22" s="44">
        <v>45549</v>
      </c>
      <c r="M22" s="45" t="s">
        <v>28</v>
      </c>
      <c r="N22" s="19" t="s">
        <v>86</v>
      </c>
      <c r="O22" s="45" t="s">
        <v>113</v>
      </c>
      <c r="P22" s="44">
        <v>45549</v>
      </c>
      <c r="Q22" s="45" t="s">
        <v>28</v>
      </c>
      <c r="R22" s="19" t="s">
        <v>86</v>
      </c>
      <c r="S22" s="44">
        <v>45554</v>
      </c>
      <c r="T22" s="2" t="s">
        <v>128</v>
      </c>
      <c r="U22" s="44">
        <v>45673</v>
      </c>
      <c r="V22" s="44"/>
      <c r="W22" s="45" t="s">
        <v>125</v>
      </c>
      <c r="X22" s="44">
        <v>45554</v>
      </c>
      <c r="Y22" s="44">
        <v>45629</v>
      </c>
      <c r="Z22" s="44">
        <v>45636</v>
      </c>
      <c r="AA22" s="44">
        <v>45653</v>
      </c>
      <c r="AB22" s="19"/>
      <c r="AC22" s="19"/>
      <c r="AD22" s="19"/>
      <c r="AE22" s="19"/>
      <c r="AF22" s="19" t="s">
        <v>87</v>
      </c>
    </row>
    <row r="23" spans="1:32" x14ac:dyDescent="0.25">
      <c r="A23" s="19">
        <v>60888990</v>
      </c>
      <c r="B23" s="19">
        <v>1094717532</v>
      </c>
      <c r="C23" s="45" t="s">
        <v>11</v>
      </c>
      <c r="D23" s="45" t="s">
        <v>28</v>
      </c>
      <c r="E23" s="44">
        <v>45538</v>
      </c>
      <c r="F23" s="19" t="s">
        <v>25</v>
      </c>
      <c r="G23" s="19" t="s">
        <v>17</v>
      </c>
      <c r="H23" s="19" t="s">
        <v>7</v>
      </c>
      <c r="I23" s="19">
        <v>1</v>
      </c>
      <c r="J23" s="2" t="s">
        <v>92</v>
      </c>
      <c r="K23" s="19" t="s">
        <v>77</v>
      </c>
      <c r="L23" s="44">
        <v>45538</v>
      </c>
      <c r="M23" s="45" t="s">
        <v>28</v>
      </c>
      <c r="N23" s="19" t="s">
        <v>86</v>
      </c>
      <c r="O23" s="45" t="s">
        <v>113</v>
      </c>
      <c r="P23" s="44">
        <v>45538</v>
      </c>
      <c r="Q23" s="45" t="s">
        <v>28</v>
      </c>
      <c r="R23" s="19" t="s">
        <v>86</v>
      </c>
      <c r="S23" s="44">
        <v>45542</v>
      </c>
      <c r="T23" s="2" t="s">
        <v>128</v>
      </c>
      <c r="U23" s="44">
        <v>45661</v>
      </c>
      <c r="V23" s="44"/>
      <c r="W23" s="45" t="s">
        <v>125</v>
      </c>
      <c r="X23" s="44">
        <v>45542</v>
      </c>
      <c r="Y23" s="44">
        <v>45629</v>
      </c>
      <c r="Z23" s="44">
        <v>45636</v>
      </c>
      <c r="AA23" s="44">
        <v>45653</v>
      </c>
      <c r="AB23" s="19"/>
      <c r="AC23" s="19"/>
      <c r="AD23" s="19"/>
      <c r="AE23" s="19"/>
      <c r="AF23" s="19" t="s">
        <v>87</v>
      </c>
    </row>
    <row r="24" spans="1:32" x14ac:dyDescent="0.25">
      <c r="A24" s="19">
        <v>61313062</v>
      </c>
      <c r="B24" s="19">
        <v>1097330112</v>
      </c>
      <c r="C24" s="45" t="s">
        <v>18</v>
      </c>
      <c r="D24" s="45" t="s">
        <v>57</v>
      </c>
      <c r="E24" s="44">
        <v>45549</v>
      </c>
      <c r="F24" s="19" t="s">
        <v>35</v>
      </c>
      <c r="G24" s="19" t="s">
        <v>17</v>
      </c>
      <c r="H24" s="19" t="s">
        <v>7</v>
      </c>
      <c r="I24" s="19">
        <v>1</v>
      </c>
      <c r="J24" s="2" t="s">
        <v>97</v>
      </c>
      <c r="K24" s="19" t="s">
        <v>77</v>
      </c>
      <c r="L24" s="44">
        <v>45549</v>
      </c>
      <c r="M24" s="45" t="s">
        <v>57</v>
      </c>
      <c r="N24" s="19" t="s">
        <v>86</v>
      </c>
      <c r="O24" s="45" t="s">
        <v>113</v>
      </c>
      <c r="P24" s="44">
        <v>45549</v>
      </c>
      <c r="Q24" s="45" t="s">
        <v>57</v>
      </c>
      <c r="R24" s="19" t="s">
        <v>86</v>
      </c>
      <c r="S24" s="44">
        <v>45552</v>
      </c>
      <c r="T24" s="2" t="s">
        <v>124</v>
      </c>
      <c r="U24" s="44">
        <v>45671</v>
      </c>
      <c r="V24" s="44"/>
      <c r="W24" s="45" t="s">
        <v>125</v>
      </c>
      <c r="X24" s="44"/>
      <c r="Y24" s="19"/>
      <c r="Z24" s="44">
        <v>45552</v>
      </c>
      <c r="AA24" s="19"/>
      <c r="AB24" s="19"/>
      <c r="AC24" s="19"/>
      <c r="AD24" s="19"/>
      <c r="AE24" s="19"/>
      <c r="AF24" s="19" t="s">
        <v>87</v>
      </c>
    </row>
    <row r="25" spans="1:32" x14ac:dyDescent="0.25">
      <c r="A25" s="19">
        <v>62630488</v>
      </c>
      <c r="B25" s="19">
        <v>1104250444</v>
      </c>
      <c r="C25" s="45" t="s">
        <v>11</v>
      </c>
      <c r="D25" s="45" t="s">
        <v>28</v>
      </c>
      <c r="E25" s="44">
        <v>45561</v>
      </c>
      <c r="F25" s="19" t="s">
        <v>38</v>
      </c>
      <c r="G25" s="19" t="s">
        <v>14</v>
      </c>
      <c r="H25" s="19" t="s">
        <v>7</v>
      </c>
      <c r="I25" s="19">
        <v>1</v>
      </c>
      <c r="J25" s="2" t="s">
        <v>92</v>
      </c>
      <c r="K25" s="19" t="s">
        <v>77</v>
      </c>
      <c r="L25" s="44">
        <v>45561</v>
      </c>
      <c r="M25" s="45" t="s">
        <v>28</v>
      </c>
      <c r="N25" s="19" t="s">
        <v>86</v>
      </c>
      <c r="O25" s="45" t="s">
        <v>113</v>
      </c>
      <c r="P25" s="44">
        <v>45561</v>
      </c>
      <c r="Q25" s="45" t="s">
        <v>28</v>
      </c>
      <c r="R25" s="19" t="s">
        <v>86</v>
      </c>
      <c r="S25" s="44">
        <v>45565</v>
      </c>
      <c r="T25" s="2" t="s">
        <v>128</v>
      </c>
      <c r="U25" s="44">
        <v>45684</v>
      </c>
      <c r="V25" s="44"/>
      <c r="W25" s="45" t="s">
        <v>125</v>
      </c>
      <c r="X25" s="44">
        <v>45565</v>
      </c>
      <c r="Y25" s="44">
        <v>45629</v>
      </c>
      <c r="Z25" s="44">
        <v>45636</v>
      </c>
      <c r="AA25" s="44">
        <v>45653</v>
      </c>
      <c r="AB25" s="19"/>
      <c r="AC25" s="19"/>
      <c r="AD25" s="19"/>
      <c r="AE25" s="19"/>
      <c r="AF25" s="19" t="s">
        <v>87</v>
      </c>
    </row>
    <row r="26" spans="1:32" x14ac:dyDescent="0.25">
      <c r="A26" s="19">
        <v>70035755</v>
      </c>
      <c r="B26" s="19">
        <v>1099921356</v>
      </c>
      <c r="C26" s="45" t="s">
        <v>18</v>
      </c>
      <c r="D26" s="45" t="s">
        <v>120</v>
      </c>
      <c r="E26" s="44">
        <v>45547</v>
      </c>
      <c r="F26" s="19" t="s">
        <v>36</v>
      </c>
      <c r="G26" s="19" t="s">
        <v>6</v>
      </c>
      <c r="H26" s="19" t="s">
        <v>7</v>
      </c>
      <c r="I26" s="19">
        <v>1</v>
      </c>
      <c r="J26" s="2" t="s">
        <v>97</v>
      </c>
      <c r="K26" s="19" t="s">
        <v>77</v>
      </c>
      <c r="L26" s="44">
        <v>45547</v>
      </c>
      <c r="M26" s="45" t="s">
        <v>120</v>
      </c>
      <c r="N26" s="19" t="s">
        <v>86</v>
      </c>
      <c r="O26" s="45" t="s">
        <v>113</v>
      </c>
      <c r="P26" s="44">
        <v>45547</v>
      </c>
      <c r="Q26" s="45" t="s">
        <v>120</v>
      </c>
      <c r="R26" s="19" t="s">
        <v>86</v>
      </c>
      <c r="S26" s="44">
        <v>45556</v>
      </c>
      <c r="T26" s="2" t="s">
        <v>124</v>
      </c>
      <c r="U26" s="44">
        <v>45675</v>
      </c>
      <c r="V26" s="44"/>
      <c r="W26" s="45" t="s">
        <v>125</v>
      </c>
      <c r="X26" s="44"/>
      <c r="Y26" s="19"/>
      <c r="Z26" s="44">
        <v>45556</v>
      </c>
      <c r="AA26" s="44"/>
      <c r="AB26" s="44"/>
      <c r="AC26" s="44"/>
      <c r="AD26" s="44"/>
      <c r="AE26" s="19"/>
      <c r="AF26" s="19" t="s">
        <v>87</v>
      </c>
    </row>
    <row r="27" spans="1:32" x14ac:dyDescent="0.25">
      <c r="A27" s="19">
        <v>71935142</v>
      </c>
      <c r="B27" s="19">
        <v>1107005869</v>
      </c>
      <c r="C27" s="45" t="s">
        <v>11</v>
      </c>
      <c r="D27" s="45" t="s">
        <v>20</v>
      </c>
      <c r="E27" s="44">
        <v>45565</v>
      </c>
      <c r="F27" s="19" t="s">
        <v>46</v>
      </c>
      <c r="G27" s="19" t="s">
        <v>14</v>
      </c>
      <c r="H27" s="19" t="s">
        <v>7</v>
      </c>
      <c r="I27" s="19">
        <v>1</v>
      </c>
      <c r="J27" s="2" t="s">
        <v>11</v>
      </c>
      <c r="K27" s="19" t="s">
        <v>77</v>
      </c>
      <c r="L27" s="44">
        <v>45565</v>
      </c>
      <c r="M27" s="45" t="s">
        <v>20</v>
      </c>
      <c r="N27" s="19" t="s">
        <v>86</v>
      </c>
      <c r="O27" s="45" t="s">
        <v>113</v>
      </c>
      <c r="P27" s="44">
        <v>45565</v>
      </c>
      <c r="Q27" s="45" t="s">
        <v>20</v>
      </c>
      <c r="R27" s="19" t="s">
        <v>86</v>
      </c>
      <c r="S27" s="44">
        <v>45565</v>
      </c>
      <c r="T27" s="2" t="s">
        <v>129</v>
      </c>
      <c r="U27" s="44">
        <v>45684</v>
      </c>
      <c r="V27" s="44"/>
      <c r="W27" s="45" t="s">
        <v>125</v>
      </c>
      <c r="X27" s="44">
        <v>45565</v>
      </c>
      <c r="Y27" s="19"/>
      <c r="Z27" s="44">
        <v>45632</v>
      </c>
      <c r="AA27" s="19"/>
      <c r="AB27" s="19"/>
      <c r="AC27" s="19"/>
      <c r="AD27" s="19"/>
      <c r="AE27" s="19"/>
      <c r="AF27" s="19" t="s">
        <v>87</v>
      </c>
    </row>
    <row r="28" spans="1:32" x14ac:dyDescent="0.25">
      <c r="A28" s="19">
        <v>72935511</v>
      </c>
      <c r="B28" s="19">
        <v>1107196104</v>
      </c>
      <c r="C28" s="45" t="s">
        <v>11</v>
      </c>
      <c r="D28" s="45" t="s">
        <v>20</v>
      </c>
      <c r="E28" s="44">
        <v>45560</v>
      </c>
      <c r="F28" s="19" t="s">
        <v>15</v>
      </c>
      <c r="G28" s="19" t="s">
        <v>14</v>
      </c>
      <c r="H28" s="19" t="s">
        <v>7</v>
      </c>
      <c r="I28" s="19">
        <v>1</v>
      </c>
      <c r="J28" s="2" t="s">
        <v>11</v>
      </c>
      <c r="K28" s="19" t="s">
        <v>77</v>
      </c>
      <c r="L28" s="44">
        <v>45560</v>
      </c>
      <c r="M28" s="45" t="s">
        <v>20</v>
      </c>
      <c r="N28" s="19" t="s">
        <v>86</v>
      </c>
      <c r="O28" s="45" t="s">
        <v>113</v>
      </c>
      <c r="P28" s="44">
        <v>45560</v>
      </c>
      <c r="Q28" s="45" t="s">
        <v>20</v>
      </c>
      <c r="R28" s="19" t="s">
        <v>86</v>
      </c>
      <c r="S28" s="44">
        <v>45566</v>
      </c>
      <c r="T28" s="2" t="s">
        <v>129</v>
      </c>
      <c r="U28" s="44">
        <v>45685</v>
      </c>
      <c r="V28" s="44"/>
      <c r="W28" s="45" t="s">
        <v>125</v>
      </c>
      <c r="X28" s="44">
        <v>45566</v>
      </c>
      <c r="Y28" s="19"/>
      <c r="Z28" s="44">
        <v>45566</v>
      </c>
      <c r="AA28" s="19"/>
      <c r="AB28" s="19"/>
      <c r="AC28" s="19"/>
      <c r="AD28" s="19"/>
      <c r="AE28" s="19"/>
      <c r="AF28" s="19" t="s">
        <v>87</v>
      </c>
    </row>
    <row r="29" spans="1:32" x14ac:dyDescent="0.25">
      <c r="A29" s="19">
        <v>74526078</v>
      </c>
      <c r="B29" s="19">
        <v>1108696896</v>
      </c>
      <c r="C29" s="45" t="s">
        <v>18</v>
      </c>
      <c r="D29" s="45" t="s">
        <v>44</v>
      </c>
      <c r="E29" s="44">
        <v>45561</v>
      </c>
      <c r="F29" s="19" t="s">
        <v>118</v>
      </c>
      <c r="G29" s="19" t="s">
        <v>17</v>
      </c>
      <c r="H29" s="19" t="s">
        <v>7</v>
      </c>
      <c r="I29" s="19">
        <v>1</v>
      </c>
      <c r="J29" s="2" t="s">
        <v>97</v>
      </c>
      <c r="K29" s="19" t="s">
        <v>77</v>
      </c>
      <c r="L29" s="44">
        <v>45561</v>
      </c>
      <c r="M29" s="45" t="s">
        <v>44</v>
      </c>
      <c r="N29" s="19" t="s">
        <v>86</v>
      </c>
      <c r="O29" s="45" t="s">
        <v>113</v>
      </c>
      <c r="P29" s="44">
        <v>45561</v>
      </c>
      <c r="Q29" s="45" t="s">
        <v>44</v>
      </c>
      <c r="R29" s="19" t="s">
        <v>86</v>
      </c>
      <c r="S29" s="44">
        <v>45561</v>
      </c>
      <c r="T29" s="2" t="s">
        <v>124</v>
      </c>
      <c r="U29" s="44">
        <v>45680</v>
      </c>
      <c r="V29" s="44"/>
      <c r="W29" s="45" t="s">
        <v>125</v>
      </c>
      <c r="X29" s="44"/>
      <c r="Y29" s="19"/>
      <c r="Z29" s="44">
        <v>45561</v>
      </c>
      <c r="AA29" s="19"/>
      <c r="AB29" s="19"/>
      <c r="AC29" s="19"/>
      <c r="AD29" s="19"/>
      <c r="AE29" s="19"/>
      <c r="AF29" s="19" t="s">
        <v>87</v>
      </c>
    </row>
    <row r="30" spans="1:32" x14ac:dyDescent="0.25">
      <c r="A30" s="19">
        <v>74811583</v>
      </c>
      <c r="B30" s="19">
        <v>1094040100</v>
      </c>
      <c r="C30" s="45" t="s">
        <v>18</v>
      </c>
      <c r="D30" s="45" t="s">
        <v>57</v>
      </c>
      <c r="E30" s="44">
        <v>45541</v>
      </c>
      <c r="F30" s="19" t="s">
        <v>27</v>
      </c>
      <c r="G30" s="19" t="s">
        <v>17</v>
      </c>
      <c r="H30" s="19" t="s">
        <v>7</v>
      </c>
      <c r="I30" s="19">
        <v>1</v>
      </c>
      <c r="J30" s="2" t="s">
        <v>97</v>
      </c>
      <c r="K30" s="19" t="s">
        <v>77</v>
      </c>
      <c r="L30" s="44">
        <v>45541</v>
      </c>
      <c r="M30" s="45" t="s">
        <v>57</v>
      </c>
      <c r="N30" s="19" t="s">
        <v>86</v>
      </c>
      <c r="O30" s="45" t="s">
        <v>113</v>
      </c>
      <c r="P30" s="44">
        <v>45541</v>
      </c>
      <c r="Q30" s="45" t="s">
        <v>57</v>
      </c>
      <c r="R30" s="19" t="s">
        <v>86</v>
      </c>
      <c r="S30" s="44">
        <v>45541</v>
      </c>
      <c r="T30" s="2" t="s">
        <v>124</v>
      </c>
      <c r="U30" s="44">
        <v>45660</v>
      </c>
      <c r="V30" s="44"/>
      <c r="W30" s="45" t="s">
        <v>125</v>
      </c>
      <c r="X30" s="44"/>
      <c r="Y30" s="19"/>
      <c r="Z30" s="44">
        <v>45541</v>
      </c>
      <c r="AA30" s="19"/>
      <c r="AB30" s="19"/>
      <c r="AC30" s="19"/>
      <c r="AD30" s="19"/>
      <c r="AE30" s="19"/>
      <c r="AF30" s="19" t="s">
        <v>87</v>
      </c>
    </row>
    <row r="31" spans="1:32" x14ac:dyDescent="0.25">
      <c r="A31" s="19">
        <v>74904068</v>
      </c>
      <c r="B31" s="19">
        <v>1109675483</v>
      </c>
      <c r="C31" s="45" t="s">
        <v>18</v>
      </c>
      <c r="D31" s="45" t="s">
        <v>44</v>
      </c>
      <c r="E31" s="44">
        <v>45552</v>
      </c>
      <c r="F31" s="19" t="s">
        <v>27</v>
      </c>
      <c r="G31" s="19" t="s">
        <v>112</v>
      </c>
      <c r="H31" s="19" t="s">
        <v>7</v>
      </c>
      <c r="I31" s="19">
        <v>1</v>
      </c>
      <c r="J31" s="2" t="s">
        <v>97</v>
      </c>
      <c r="K31" s="19" t="s">
        <v>77</v>
      </c>
      <c r="L31" s="44">
        <v>45552</v>
      </c>
      <c r="M31" s="45" t="s">
        <v>44</v>
      </c>
      <c r="N31" s="19" t="s">
        <v>86</v>
      </c>
      <c r="O31" s="45" t="s">
        <v>113</v>
      </c>
      <c r="P31" s="44">
        <v>45552</v>
      </c>
      <c r="Q31" s="45" t="s">
        <v>44</v>
      </c>
      <c r="R31" s="19" t="s">
        <v>86</v>
      </c>
      <c r="S31" s="44">
        <v>45552</v>
      </c>
      <c r="T31" s="2" t="s">
        <v>124</v>
      </c>
      <c r="U31" s="44">
        <v>45671</v>
      </c>
      <c r="V31" s="19"/>
      <c r="W31" s="45" t="s">
        <v>125</v>
      </c>
      <c r="X31" s="44"/>
      <c r="Y31" s="19"/>
      <c r="Z31" s="44">
        <v>45552</v>
      </c>
      <c r="AA31" s="44"/>
      <c r="AB31" s="19"/>
      <c r="AC31" s="19"/>
      <c r="AD31" s="19"/>
      <c r="AE31" s="19"/>
      <c r="AF31" s="19" t="s">
        <v>87</v>
      </c>
    </row>
    <row r="32" spans="1:32" x14ac:dyDescent="0.25">
      <c r="A32" s="19">
        <v>44984004</v>
      </c>
      <c r="B32" s="19">
        <v>1116813534</v>
      </c>
      <c r="C32" s="45" t="s">
        <v>11</v>
      </c>
      <c r="D32" s="45" t="s">
        <v>20</v>
      </c>
      <c r="E32" s="44">
        <v>45567</v>
      </c>
      <c r="F32" s="19" t="s">
        <v>111</v>
      </c>
      <c r="G32" s="19" t="s">
        <v>112</v>
      </c>
      <c r="H32" s="19" t="s">
        <v>7</v>
      </c>
      <c r="I32" s="19">
        <v>1</v>
      </c>
      <c r="J32" s="2" t="s">
        <v>11</v>
      </c>
      <c r="K32" s="19" t="s">
        <v>78</v>
      </c>
      <c r="L32" s="44">
        <v>45567</v>
      </c>
      <c r="M32" s="45" t="s">
        <v>20</v>
      </c>
      <c r="N32" s="19" t="s">
        <v>86</v>
      </c>
      <c r="O32" s="45" t="s">
        <v>113</v>
      </c>
      <c r="P32" s="44">
        <v>45567</v>
      </c>
      <c r="Q32" s="45" t="s">
        <v>20</v>
      </c>
      <c r="R32" s="19" t="s">
        <v>86</v>
      </c>
      <c r="S32" s="44">
        <v>45576</v>
      </c>
      <c r="T32" s="2" t="s">
        <v>129</v>
      </c>
      <c r="U32" s="44">
        <v>45695</v>
      </c>
      <c r="V32" s="19"/>
      <c r="W32" s="45" t="s">
        <v>125</v>
      </c>
      <c r="X32" s="44">
        <v>45576</v>
      </c>
      <c r="Y32" s="19"/>
      <c r="Z32" s="44">
        <v>45576</v>
      </c>
      <c r="AA32" s="44">
        <v>45603</v>
      </c>
      <c r="AB32" s="19"/>
      <c r="AC32" s="19"/>
      <c r="AD32" s="19"/>
      <c r="AE32" s="19"/>
      <c r="AF32" s="19" t="s">
        <v>87</v>
      </c>
    </row>
    <row r="33" spans="1:32" x14ac:dyDescent="0.25">
      <c r="A33" s="19">
        <v>45296453</v>
      </c>
      <c r="B33" s="19">
        <v>1122131319</v>
      </c>
      <c r="C33" s="45" t="s">
        <v>11</v>
      </c>
      <c r="D33" s="45" t="s">
        <v>20</v>
      </c>
      <c r="E33" s="44">
        <v>45579</v>
      </c>
      <c r="F33" s="19" t="s">
        <v>111</v>
      </c>
      <c r="G33" s="19" t="s">
        <v>14</v>
      </c>
      <c r="H33" s="19" t="s">
        <v>7</v>
      </c>
      <c r="I33" s="19">
        <v>1</v>
      </c>
      <c r="J33" s="2" t="s">
        <v>11</v>
      </c>
      <c r="K33" s="19" t="s">
        <v>78</v>
      </c>
      <c r="L33" s="44">
        <v>45579</v>
      </c>
      <c r="M33" s="45" t="s">
        <v>20</v>
      </c>
      <c r="N33" s="19" t="s">
        <v>86</v>
      </c>
      <c r="O33" s="45" t="s">
        <v>113</v>
      </c>
      <c r="P33" s="44">
        <v>45579</v>
      </c>
      <c r="Q33" s="45" t="s">
        <v>20</v>
      </c>
      <c r="R33" s="19" t="s">
        <v>86</v>
      </c>
      <c r="S33" s="44">
        <v>45581</v>
      </c>
      <c r="T33" s="2" t="s">
        <v>129</v>
      </c>
      <c r="U33" s="44">
        <v>45700</v>
      </c>
      <c r="V33" s="19"/>
      <c r="W33" s="45" t="s">
        <v>125</v>
      </c>
      <c r="X33" s="44">
        <v>45581</v>
      </c>
      <c r="Y33" s="19"/>
      <c r="Z33" s="44">
        <v>45581</v>
      </c>
      <c r="AA33" s="19"/>
      <c r="AB33" s="19"/>
      <c r="AC33" s="19"/>
      <c r="AD33" s="19"/>
      <c r="AE33" s="19"/>
      <c r="AF33" s="19" t="s">
        <v>87</v>
      </c>
    </row>
    <row r="34" spans="1:32" x14ac:dyDescent="0.25">
      <c r="A34" s="19">
        <v>46084127</v>
      </c>
      <c r="B34" s="19">
        <v>1118795734</v>
      </c>
      <c r="C34" s="45" t="s">
        <v>11</v>
      </c>
      <c r="D34" s="45" t="s">
        <v>28</v>
      </c>
      <c r="E34" s="44">
        <v>45590</v>
      </c>
      <c r="F34" s="19" t="s">
        <v>141</v>
      </c>
      <c r="G34" s="19" t="s">
        <v>17</v>
      </c>
      <c r="H34" s="19" t="s">
        <v>7</v>
      </c>
      <c r="I34" s="19">
        <v>1</v>
      </c>
      <c r="J34" s="2" t="s">
        <v>92</v>
      </c>
      <c r="K34" s="19" t="s">
        <v>78</v>
      </c>
      <c r="L34" s="44">
        <v>45590</v>
      </c>
      <c r="M34" s="45" t="s">
        <v>28</v>
      </c>
      <c r="N34" s="19" t="s">
        <v>86</v>
      </c>
      <c r="O34" s="45" t="s">
        <v>113</v>
      </c>
      <c r="P34" s="44">
        <v>45590</v>
      </c>
      <c r="Q34" s="45" t="s">
        <v>28</v>
      </c>
      <c r="R34" s="19" t="s">
        <v>86</v>
      </c>
      <c r="S34" s="44">
        <v>45595</v>
      </c>
      <c r="T34" s="2" t="s">
        <v>128</v>
      </c>
      <c r="U34" s="44">
        <v>45714</v>
      </c>
      <c r="V34" s="19"/>
      <c r="W34" s="45" t="s">
        <v>125</v>
      </c>
      <c r="X34" s="44">
        <v>45595</v>
      </c>
      <c r="Y34" s="19"/>
      <c r="Z34" s="44">
        <v>45653</v>
      </c>
      <c r="AA34" s="19"/>
      <c r="AB34" s="19"/>
      <c r="AC34" s="19"/>
      <c r="AD34" s="19"/>
      <c r="AE34" s="19"/>
      <c r="AF34" s="19" t="s">
        <v>87</v>
      </c>
    </row>
    <row r="35" spans="1:32" x14ac:dyDescent="0.25">
      <c r="A35" s="19">
        <v>48413030</v>
      </c>
      <c r="B35" s="19">
        <v>1145358839</v>
      </c>
      <c r="C35" s="45" t="s">
        <v>11</v>
      </c>
      <c r="D35" s="45" t="s">
        <v>28</v>
      </c>
      <c r="E35" s="44">
        <v>45587</v>
      </c>
      <c r="F35" s="19" t="s">
        <v>142</v>
      </c>
      <c r="G35" s="19" t="s">
        <v>14</v>
      </c>
      <c r="H35" s="19" t="s">
        <v>7</v>
      </c>
      <c r="I35" s="19"/>
      <c r="J35" s="2" t="s">
        <v>92</v>
      </c>
      <c r="K35" s="19" t="s">
        <v>78</v>
      </c>
      <c r="L35" s="44">
        <v>45587</v>
      </c>
      <c r="M35" s="45" t="s">
        <v>28</v>
      </c>
      <c r="N35" s="19" t="s">
        <v>86</v>
      </c>
      <c r="O35" s="45" t="s">
        <v>113</v>
      </c>
      <c r="P35" s="44">
        <v>45587</v>
      </c>
      <c r="Q35" s="45" t="s">
        <v>28</v>
      </c>
      <c r="R35" s="19" t="s">
        <v>86</v>
      </c>
      <c r="S35" s="44">
        <v>45593</v>
      </c>
      <c r="T35" s="2" t="s">
        <v>128</v>
      </c>
      <c r="U35" s="44">
        <v>45712</v>
      </c>
      <c r="V35" s="19"/>
      <c r="W35" s="45" t="s">
        <v>125</v>
      </c>
      <c r="X35" s="44">
        <v>45593</v>
      </c>
      <c r="Y35" s="19"/>
      <c r="Z35" s="44"/>
      <c r="AA35" s="44"/>
      <c r="AB35" s="19"/>
      <c r="AC35" s="19"/>
      <c r="AD35" s="19"/>
      <c r="AE35" s="19"/>
      <c r="AF35" s="19" t="s">
        <v>87</v>
      </c>
    </row>
    <row r="36" spans="1:32" x14ac:dyDescent="0.25">
      <c r="A36" s="19">
        <v>60659221</v>
      </c>
      <c r="B36" s="19">
        <v>1114160801</v>
      </c>
      <c r="C36" s="45" t="s">
        <v>11</v>
      </c>
      <c r="D36" s="45" t="s">
        <v>28</v>
      </c>
      <c r="E36" s="44">
        <v>45580</v>
      </c>
      <c r="F36" s="19" t="s">
        <v>35</v>
      </c>
      <c r="G36" s="19" t="s">
        <v>17</v>
      </c>
      <c r="H36" s="19" t="s">
        <v>7</v>
      </c>
      <c r="I36" s="19">
        <v>1</v>
      </c>
      <c r="J36" s="2" t="s">
        <v>92</v>
      </c>
      <c r="K36" s="19" t="s">
        <v>78</v>
      </c>
      <c r="L36" s="44">
        <v>45580</v>
      </c>
      <c r="M36" s="45" t="s">
        <v>28</v>
      </c>
      <c r="N36" s="19" t="s">
        <v>86</v>
      </c>
      <c r="O36" s="45" t="s">
        <v>113</v>
      </c>
      <c r="P36" s="44">
        <v>45580</v>
      </c>
      <c r="Q36" s="45" t="s">
        <v>28</v>
      </c>
      <c r="R36" s="19" t="s">
        <v>86</v>
      </c>
      <c r="S36" s="44">
        <v>45588</v>
      </c>
      <c r="T36" s="2" t="s">
        <v>126</v>
      </c>
      <c r="U36" s="44">
        <v>45707</v>
      </c>
      <c r="V36" s="19"/>
      <c r="W36" s="45" t="s">
        <v>125</v>
      </c>
      <c r="X36" s="44">
        <v>45625</v>
      </c>
      <c r="Y36" s="44">
        <v>45637</v>
      </c>
      <c r="Z36" s="44">
        <v>45644</v>
      </c>
      <c r="AA36" s="44">
        <v>45653</v>
      </c>
      <c r="AB36" s="19"/>
      <c r="AC36" s="19"/>
      <c r="AD36" s="19"/>
      <c r="AE36" s="19"/>
      <c r="AF36" s="19" t="s">
        <v>87</v>
      </c>
    </row>
    <row r="37" spans="1:32" x14ac:dyDescent="0.25">
      <c r="A37" s="19">
        <v>61468114</v>
      </c>
      <c r="B37" s="19">
        <v>1114552976</v>
      </c>
      <c r="C37" s="45" t="s">
        <v>11</v>
      </c>
      <c r="D37" s="45" t="s">
        <v>28</v>
      </c>
      <c r="E37" s="44">
        <v>45581</v>
      </c>
      <c r="F37" s="19" t="s">
        <v>143</v>
      </c>
      <c r="G37" s="19" t="s">
        <v>14</v>
      </c>
      <c r="H37" s="19" t="s">
        <v>7</v>
      </c>
      <c r="I37" s="19">
        <v>1</v>
      </c>
      <c r="J37" s="2" t="s">
        <v>92</v>
      </c>
      <c r="K37" s="19" t="s">
        <v>78</v>
      </c>
      <c r="L37" s="44">
        <v>45581</v>
      </c>
      <c r="M37" s="45" t="s">
        <v>28</v>
      </c>
      <c r="N37" s="19" t="s">
        <v>86</v>
      </c>
      <c r="O37" s="45" t="s">
        <v>113</v>
      </c>
      <c r="P37" s="44">
        <v>45581</v>
      </c>
      <c r="Q37" s="45" t="s">
        <v>28</v>
      </c>
      <c r="R37" s="19" t="s">
        <v>86</v>
      </c>
      <c r="S37" s="44">
        <v>45590</v>
      </c>
      <c r="T37" s="2" t="s">
        <v>126</v>
      </c>
      <c r="U37" s="44">
        <v>45709</v>
      </c>
      <c r="V37" s="19"/>
      <c r="W37" s="45" t="s">
        <v>125</v>
      </c>
      <c r="X37" s="44">
        <v>45625</v>
      </c>
      <c r="Y37" s="44">
        <v>45637</v>
      </c>
      <c r="Z37" s="44">
        <v>45607</v>
      </c>
      <c r="AA37" s="44">
        <v>45614</v>
      </c>
      <c r="AB37" s="44">
        <v>45644</v>
      </c>
      <c r="AC37" s="19"/>
      <c r="AD37" s="19"/>
      <c r="AE37" s="19"/>
      <c r="AF37" s="19" t="s">
        <v>86</v>
      </c>
    </row>
    <row r="38" spans="1:32" x14ac:dyDescent="0.25">
      <c r="A38" s="19">
        <v>74758804</v>
      </c>
      <c r="B38" s="19">
        <v>1110046655</v>
      </c>
      <c r="C38" s="45" t="s">
        <v>18</v>
      </c>
      <c r="D38" s="45" t="s">
        <v>120</v>
      </c>
      <c r="E38" s="44">
        <v>45570</v>
      </c>
      <c r="F38" s="19" t="s">
        <v>36</v>
      </c>
      <c r="G38" s="19" t="s">
        <v>17</v>
      </c>
      <c r="H38" s="19" t="s">
        <v>7</v>
      </c>
      <c r="I38" s="19">
        <v>1</v>
      </c>
      <c r="J38" s="2" t="s">
        <v>97</v>
      </c>
      <c r="K38" s="19" t="s">
        <v>78</v>
      </c>
      <c r="L38" s="44">
        <v>45570</v>
      </c>
      <c r="M38" s="45" t="s">
        <v>120</v>
      </c>
      <c r="N38" s="19" t="s">
        <v>86</v>
      </c>
      <c r="O38" s="45" t="s">
        <v>113</v>
      </c>
      <c r="P38" s="44">
        <v>45570</v>
      </c>
      <c r="Q38" s="45" t="s">
        <v>120</v>
      </c>
      <c r="R38" s="19" t="s">
        <v>86</v>
      </c>
      <c r="S38" s="44">
        <v>45579</v>
      </c>
      <c r="T38" s="2" t="s">
        <v>124</v>
      </c>
      <c r="U38" s="44">
        <v>45698</v>
      </c>
      <c r="V38" s="19"/>
      <c r="W38" s="45" t="s">
        <v>125</v>
      </c>
      <c r="X38" s="44"/>
      <c r="Y38" s="19"/>
      <c r="Z38" s="44">
        <v>45579</v>
      </c>
      <c r="AA38" s="44">
        <v>45593</v>
      </c>
      <c r="AB38" s="19"/>
      <c r="AC38" s="19"/>
      <c r="AD38" s="19"/>
      <c r="AE38" s="19"/>
      <c r="AF38" s="19" t="s">
        <v>87</v>
      </c>
    </row>
    <row r="39" spans="1:32" x14ac:dyDescent="0.25">
      <c r="A39" s="19">
        <v>75922873</v>
      </c>
      <c r="B39" s="19">
        <v>1105375025</v>
      </c>
      <c r="C39" s="45" t="s">
        <v>18</v>
      </c>
      <c r="D39" s="45" t="s">
        <v>44</v>
      </c>
      <c r="E39" s="44">
        <v>45563</v>
      </c>
      <c r="F39" s="19" t="s">
        <v>27</v>
      </c>
      <c r="G39" s="19" t="s">
        <v>17</v>
      </c>
      <c r="H39" s="19" t="s">
        <v>7</v>
      </c>
      <c r="I39" s="19">
        <v>1</v>
      </c>
      <c r="J39" s="2" t="s">
        <v>97</v>
      </c>
      <c r="K39" s="19" t="s">
        <v>78</v>
      </c>
      <c r="L39" s="44">
        <v>45563</v>
      </c>
      <c r="M39" s="45" t="s">
        <v>44</v>
      </c>
      <c r="N39" s="19" t="s">
        <v>86</v>
      </c>
      <c r="O39" s="45" t="s">
        <v>113</v>
      </c>
      <c r="P39" s="44">
        <v>45563</v>
      </c>
      <c r="Q39" s="45" t="s">
        <v>44</v>
      </c>
      <c r="R39" s="19" t="s">
        <v>86</v>
      </c>
      <c r="S39" s="44">
        <v>45574</v>
      </c>
      <c r="T39" s="2" t="s">
        <v>124</v>
      </c>
      <c r="U39" s="44">
        <v>45693</v>
      </c>
      <c r="V39" s="19"/>
      <c r="W39" s="45" t="s">
        <v>125</v>
      </c>
      <c r="X39" s="44"/>
      <c r="Y39" s="44"/>
      <c r="Z39" s="44">
        <v>45574</v>
      </c>
      <c r="AA39" s="44"/>
      <c r="AB39" s="19"/>
      <c r="AC39" s="19"/>
      <c r="AD39" s="19"/>
      <c r="AE39" s="19"/>
      <c r="AF39" s="19" t="s">
        <v>87</v>
      </c>
    </row>
    <row r="40" spans="1:32" x14ac:dyDescent="0.25">
      <c r="A40" s="19">
        <v>76306671</v>
      </c>
      <c r="B40" s="19">
        <v>1122579964</v>
      </c>
      <c r="C40" s="45" t="s">
        <v>11</v>
      </c>
      <c r="D40" s="45" t="s">
        <v>20</v>
      </c>
      <c r="E40" s="44">
        <v>45596</v>
      </c>
      <c r="F40" s="19" t="s">
        <v>13</v>
      </c>
      <c r="G40" s="19" t="s">
        <v>14</v>
      </c>
      <c r="H40" s="19" t="s">
        <v>7</v>
      </c>
      <c r="I40" s="19">
        <v>1</v>
      </c>
      <c r="J40" s="2" t="s">
        <v>11</v>
      </c>
      <c r="K40" s="19" t="s">
        <v>78</v>
      </c>
      <c r="L40" s="44">
        <v>45596</v>
      </c>
      <c r="M40" s="45" t="s">
        <v>20</v>
      </c>
      <c r="N40" s="19" t="s">
        <v>86</v>
      </c>
      <c r="O40" s="45" t="s">
        <v>113</v>
      </c>
      <c r="P40" s="44">
        <v>45596</v>
      </c>
      <c r="Q40" s="45" t="s">
        <v>20</v>
      </c>
      <c r="R40" s="19" t="s">
        <v>86</v>
      </c>
      <c r="S40" s="44">
        <v>45596</v>
      </c>
      <c r="T40" s="2" t="s">
        <v>129</v>
      </c>
      <c r="U40" s="44">
        <v>45715</v>
      </c>
      <c r="V40" s="19"/>
      <c r="W40" s="45" t="s">
        <v>125</v>
      </c>
      <c r="X40" s="44">
        <v>45596</v>
      </c>
      <c r="Y40" s="44"/>
      <c r="Z40" s="44"/>
      <c r="AA40" s="44"/>
      <c r="AB40" s="44"/>
      <c r="AC40" s="19"/>
      <c r="AD40" s="19"/>
      <c r="AE40" s="19"/>
      <c r="AF40" s="19" t="s">
        <v>87</v>
      </c>
    </row>
    <row r="41" spans="1:32" x14ac:dyDescent="0.25">
      <c r="A41" s="19">
        <v>42111935</v>
      </c>
      <c r="B41" s="19">
        <v>1147391914</v>
      </c>
      <c r="C41" s="45" t="s">
        <v>11</v>
      </c>
      <c r="D41" s="45" t="s">
        <v>28</v>
      </c>
      <c r="E41" s="44">
        <v>45622</v>
      </c>
      <c r="F41" s="19" t="s">
        <v>31</v>
      </c>
      <c r="G41" s="19" t="s">
        <v>17</v>
      </c>
      <c r="H41" s="19" t="s">
        <v>7</v>
      </c>
      <c r="I41" s="19">
        <v>1</v>
      </c>
      <c r="J41" s="2" t="s">
        <v>92</v>
      </c>
      <c r="K41" s="19" t="s">
        <v>79</v>
      </c>
      <c r="L41" s="44">
        <v>45622</v>
      </c>
      <c r="M41" s="45" t="s">
        <v>28</v>
      </c>
      <c r="N41" s="19" t="s">
        <v>86</v>
      </c>
      <c r="O41" s="45" t="s">
        <v>113</v>
      </c>
      <c r="P41" s="44">
        <v>45622</v>
      </c>
      <c r="Q41" s="45" t="s">
        <v>28</v>
      </c>
      <c r="R41" s="19" t="s">
        <v>86</v>
      </c>
      <c r="S41" s="44">
        <v>45625</v>
      </c>
      <c r="T41" s="2" t="s">
        <v>129</v>
      </c>
      <c r="U41" s="44">
        <v>45744</v>
      </c>
      <c r="V41" s="44"/>
      <c r="W41" s="45" t="s">
        <v>125</v>
      </c>
      <c r="X41" s="44">
        <v>45625</v>
      </c>
      <c r="Y41" s="19"/>
      <c r="Z41" s="44">
        <v>45654</v>
      </c>
      <c r="AA41" s="19"/>
      <c r="AB41" s="19"/>
      <c r="AC41" s="19"/>
      <c r="AD41" s="19"/>
      <c r="AE41" s="19"/>
      <c r="AF41" s="19" t="s">
        <v>87</v>
      </c>
    </row>
    <row r="42" spans="1:32" x14ac:dyDescent="0.25">
      <c r="A42" s="19">
        <v>44561652</v>
      </c>
      <c r="B42" s="19">
        <v>1147388172</v>
      </c>
      <c r="C42" s="45" t="s">
        <v>11</v>
      </c>
      <c r="D42" s="45" t="s">
        <v>28</v>
      </c>
      <c r="E42" s="44">
        <v>45622</v>
      </c>
      <c r="F42" s="19" t="s">
        <v>145</v>
      </c>
      <c r="G42" s="19" t="s">
        <v>17</v>
      </c>
      <c r="H42" s="19" t="s">
        <v>7</v>
      </c>
      <c r="I42" s="19">
        <v>1</v>
      </c>
      <c r="J42" s="2" t="s">
        <v>92</v>
      </c>
      <c r="K42" s="19" t="s">
        <v>79</v>
      </c>
      <c r="L42" s="44">
        <v>45622</v>
      </c>
      <c r="M42" s="45" t="s">
        <v>28</v>
      </c>
      <c r="N42" s="19" t="s">
        <v>86</v>
      </c>
      <c r="O42" s="45" t="s">
        <v>113</v>
      </c>
      <c r="P42" s="44">
        <v>45622</v>
      </c>
      <c r="Q42" s="45" t="s">
        <v>28</v>
      </c>
      <c r="R42" s="19" t="s">
        <v>86</v>
      </c>
      <c r="S42" s="44">
        <v>45625</v>
      </c>
      <c r="T42" s="2" t="s">
        <v>129</v>
      </c>
      <c r="U42" s="44">
        <v>45744</v>
      </c>
      <c r="V42" s="19"/>
      <c r="W42" s="45" t="s">
        <v>125</v>
      </c>
      <c r="X42" s="44">
        <v>45625</v>
      </c>
      <c r="Y42" s="44"/>
      <c r="Z42" s="44">
        <v>45654</v>
      </c>
      <c r="AA42" s="19"/>
      <c r="AB42" s="19"/>
      <c r="AC42" s="19"/>
      <c r="AD42" s="19"/>
      <c r="AE42" s="19"/>
      <c r="AF42" s="19" t="s">
        <v>87</v>
      </c>
    </row>
    <row r="43" spans="1:32" x14ac:dyDescent="0.25">
      <c r="A43" s="19">
        <v>45718429</v>
      </c>
      <c r="B43" s="19">
        <v>1120608382</v>
      </c>
      <c r="C43" s="45" t="s">
        <v>11</v>
      </c>
      <c r="D43" s="45" t="s">
        <v>28</v>
      </c>
      <c r="E43" s="44">
        <v>45594</v>
      </c>
      <c r="F43" s="19" t="s">
        <v>141</v>
      </c>
      <c r="G43" s="19" t="s">
        <v>17</v>
      </c>
      <c r="H43" s="19" t="s">
        <v>7</v>
      </c>
      <c r="I43" s="19">
        <v>1</v>
      </c>
      <c r="J43" s="2" t="s">
        <v>92</v>
      </c>
      <c r="K43" s="19" t="s">
        <v>79</v>
      </c>
      <c r="L43" s="44">
        <v>45594</v>
      </c>
      <c r="M43" s="45" t="s">
        <v>28</v>
      </c>
      <c r="N43" s="19" t="s">
        <v>86</v>
      </c>
      <c r="O43" s="45" t="s">
        <v>113</v>
      </c>
      <c r="P43" s="44">
        <v>45594</v>
      </c>
      <c r="Q43" s="45" t="s">
        <v>28</v>
      </c>
      <c r="R43" s="19" t="s">
        <v>86</v>
      </c>
      <c r="S43" s="44">
        <v>45598</v>
      </c>
      <c r="T43" s="2" t="s">
        <v>128</v>
      </c>
      <c r="U43" s="44">
        <v>45717</v>
      </c>
      <c r="V43" s="44"/>
      <c r="W43" s="45" t="s">
        <v>125</v>
      </c>
      <c r="X43" s="44">
        <v>45598</v>
      </c>
      <c r="Y43" s="44"/>
      <c r="Z43" s="44">
        <v>45654</v>
      </c>
      <c r="AA43" s="44"/>
      <c r="AB43" s="19"/>
      <c r="AC43" s="19"/>
      <c r="AD43" s="19"/>
      <c r="AE43" s="19"/>
      <c r="AF43" s="19" t="s">
        <v>87</v>
      </c>
    </row>
    <row r="44" spans="1:32" x14ac:dyDescent="0.25">
      <c r="A44" s="19">
        <v>46618152</v>
      </c>
      <c r="B44" s="19">
        <v>1120608388</v>
      </c>
      <c r="C44" s="45" t="s">
        <v>11</v>
      </c>
      <c r="D44" s="45" t="s">
        <v>28</v>
      </c>
      <c r="E44" s="44">
        <v>45594</v>
      </c>
      <c r="F44" s="19" t="s">
        <v>146</v>
      </c>
      <c r="G44" s="19" t="s">
        <v>112</v>
      </c>
      <c r="H44" s="19" t="s">
        <v>7</v>
      </c>
      <c r="I44" s="19">
        <v>1</v>
      </c>
      <c r="J44" s="2" t="s">
        <v>92</v>
      </c>
      <c r="K44" s="19" t="s">
        <v>79</v>
      </c>
      <c r="L44" s="44">
        <v>45594</v>
      </c>
      <c r="M44" s="45" t="s">
        <v>28</v>
      </c>
      <c r="N44" s="19" t="s">
        <v>86</v>
      </c>
      <c r="O44" s="45" t="s">
        <v>113</v>
      </c>
      <c r="P44" s="44">
        <v>45594</v>
      </c>
      <c r="Q44" s="45" t="s">
        <v>28</v>
      </c>
      <c r="R44" s="19" t="s">
        <v>86</v>
      </c>
      <c r="S44" s="44">
        <v>45598</v>
      </c>
      <c r="T44" s="2" t="s">
        <v>128</v>
      </c>
      <c r="U44" s="44">
        <v>45717</v>
      </c>
      <c r="V44" s="44"/>
      <c r="W44" s="45" t="s">
        <v>125</v>
      </c>
      <c r="X44" s="44">
        <v>45598</v>
      </c>
      <c r="Y44" s="44"/>
      <c r="Z44" s="44">
        <v>45654</v>
      </c>
      <c r="AA44" s="19"/>
      <c r="AB44" s="19"/>
      <c r="AC44" s="19"/>
      <c r="AD44" s="19"/>
      <c r="AE44" s="19"/>
      <c r="AF44" s="19" t="s">
        <v>87</v>
      </c>
    </row>
    <row r="45" spans="1:32" x14ac:dyDescent="0.25">
      <c r="A45" s="19">
        <v>46869753</v>
      </c>
      <c r="B45" s="19">
        <v>1130833735</v>
      </c>
      <c r="C45" s="45" t="s">
        <v>18</v>
      </c>
      <c r="D45" s="45" t="s">
        <v>119</v>
      </c>
      <c r="E45" s="44">
        <v>45616</v>
      </c>
      <c r="F45" s="19" t="s">
        <v>146</v>
      </c>
      <c r="G45" s="19" t="s">
        <v>6</v>
      </c>
      <c r="H45" s="19" t="s">
        <v>7</v>
      </c>
      <c r="I45" s="19">
        <v>1</v>
      </c>
      <c r="J45" s="2" t="s">
        <v>97</v>
      </c>
      <c r="K45" s="19" t="s">
        <v>79</v>
      </c>
      <c r="L45" s="44">
        <v>45616</v>
      </c>
      <c r="M45" s="45" t="s">
        <v>119</v>
      </c>
      <c r="N45" s="19" t="s">
        <v>86</v>
      </c>
      <c r="O45" s="45" t="s">
        <v>113</v>
      </c>
      <c r="P45" s="44">
        <v>45616</v>
      </c>
      <c r="Q45" s="45" t="s">
        <v>119</v>
      </c>
      <c r="R45" s="19" t="s">
        <v>86</v>
      </c>
      <c r="S45" s="44">
        <v>45626</v>
      </c>
      <c r="T45" s="2" t="s">
        <v>129</v>
      </c>
      <c r="U45" s="44">
        <v>45745</v>
      </c>
      <c r="V45" s="44"/>
      <c r="W45" s="45" t="s">
        <v>125</v>
      </c>
      <c r="X45" s="44"/>
      <c r="Y45" s="19"/>
      <c r="Z45" s="44">
        <v>45626</v>
      </c>
      <c r="AA45" s="19"/>
      <c r="AB45" s="19"/>
      <c r="AC45" s="19"/>
      <c r="AD45" s="19"/>
      <c r="AE45" s="19"/>
      <c r="AF45" s="19" t="s">
        <v>87</v>
      </c>
    </row>
    <row r="46" spans="1:32" x14ac:dyDescent="0.25">
      <c r="A46" s="19">
        <v>47362335</v>
      </c>
      <c r="B46" s="19">
        <v>1127437942</v>
      </c>
      <c r="C46" s="45" t="s">
        <v>18</v>
      </c>
      <c r="D46" s="45" t="s">
        <v>47</v>
      </c>
      <c r="E46" s="44">
        <v>45608</v>
      </c>
      <c r="F46" s="19" t="s">
        <v>21</v>
      </c>
      <c r="G46" s="19" t="s">
        <v>17</v>
      </c>
      <c r="H46" s="19" t="s">
        <v>7</v>
      </c>
      <c r="I46" s="19">
        <v>1</v>
      </c>
      <c r="J46" s="2" t="s">
        <v>97</v>
      </c>
      <c r="K46" s="19" t="s">
        <v>79</v>
      </c>
      <c r="L46" s="44">
        <v>45608</v>
      </c>
      <c r="M46" s="45" t="s">
        <v>47</v>
      </c>
      <c r="N46" s="19" t="s">
        <v>86</v>
      </c>
      <c r="O46" s="45" t="s">
        <v>113</v>
      </c>
      <c r="P46" s="44">
        <v>45608</v>
      </c>
      <c r="Q46" s="45" t="s">
        <v>47</v>
      </c>
      <c r="R46" s="19" t="s">
        <v>86</v>
      </c>
      <c r="S46" s="44">
        <v>45609</v>
      </c>
      <c r="T46" s="2" t="s">
        <v>124</v>
      </c>
      <c r="U46" s="44">
        <v>45728</v>
      </c>
      <c r="V46" s="44"/>
      <c r="W46" s="45" t="s">
        <v>125</v>
      </c>
      <c r="X46" s="44"/>
      <c r="Y46" s="44"/>
      <c r="Z46" s="44">
        <v>45609</v>
      </c>
      <c r="AA46" s="44"/>
      <c r="AB46" s="19"/>
      <c r="AC46" s="19"/>
      <c r="AD46" s="19"/>
      <c r="AE46" s="19"/>
      <c r="AF46" s="19" t="s">
        <v>87</v>
      </c>
    </row>
    <row r="47" spans="1:32" x14ac:dyDescent="0.25">
      <c r="A47" s="19">
        <v>48097854</v>
      </c>
      <c r="B47" s="19">
        <v>1089087712</v>
      </c>
      <c r="C47" s="45" t="s">
        <v>18</v>
      </c>
      <c r="D47" s="45" t="s">
        <v>44</v>
      </c>
      <c r="E47" s="44">
        <v>45532</v>
      </c>
      <c r="F47" s="19" t="s">
        <v>146</v>
      </c>
      <c r="G47" s="19" t="s">
        <v>17</v>
      </c>
      <c r="H47" s="19" t="s">
        <v>7</v>
      </c>
      <c r="I47" s="19">
        <v>1</v>
      </c>
      <c r="J47" s="2" t="s">
        <v>97</v>
      </c>
      <c r="K47" s="19" t="s">
        <v>79</v>
      </c>
      <c r="L47" s="44">
        <v>45532</v>
      </c>
      <c r="M47" s="45" t="s">
        <v>44</v>
      </c>
      <c r="N47" s="19" t="s">
        <v>86</v>
      </c>
      <c r="O47" s="45" t="s">
        <v>113</v>
      </c>
      <c r="P47" s="44">
        <v>45532</v>
      </c>
      <c r="Q47" s="45" t="s">
        <v>44</v>
      </c>
      <c r="R47" s="19" t="s">
        <v>86</v>
      </c>
      <c r="S47" s="44">
        <v>45532</v>
      </c>
      <c r="T47" s="2" t="s">
        <v>124</v>
      </c>
      <c r="U47" s="44">
        <v>45651</v>
      </c>
      <c r="V47" s="44">
        <v>45741</v>
      </c>
      <c r="W47" s="45" t="s">
        <v>148</v>
      </c>
      <c r="X47" s="44"/>
      <c r="Y47" s="44"/>
      <c r="Z47" s="44">
        <v>45532</v>
      </c>
      <c r="AA47" s="44"/>
      <c r="AB47" s="19"/>
      <c r="AC47" s="19"/>
      <c r="AD47" s="19"/>
      <c r="AE47" s="19"/>
      <c r="AF47" s="19" t="s">
        <v>87</v>
      </c>
    </row>
    <row r="48" spans="1:32" x14ac:dyDescent="0.25">
      <c r="A48" s="19">
        <v>48458279</v>
      </c>
      <c r="B48" s="19">
        <v>1083932162</v>
      </c>
      <c r="C48" s="45" t="s">
        <v>11</v>
      </c>
      <c r="D48" s="45" t="s">
        <v>50</v>
      </c>
      <c r="E48" s="44">
        <v>45524</v>
      </c>
      <c r="F48" s="19" t="s">
        <v>146</v>
      </c>
      <c r="G48" s="19" t="s">
        <v>112</v>
      </c>
      <c r="H48" s="19" t="s">
        <v>7</v>
      </c>
      <c r="I48" s="19">
        <v>1</v>
      </c>
      <c r="J48" s="2" t="s">
        <v>97</v>
      </c>
      <c r="K48" s="19" t="s">
        <v>79</v>
      </c>
      <c r="L48" s="44">
        <v>45524</v>
      </c>
      <c r="M48" s="45" t="s">
        <v>50</v>
      </c>
      <c r="N48" s="19" t="s">
        <v>86</v>
      </c>
      <c r="O48" s="45" t="s">
        <v>113</v>
      </c>
      <c r="P48" s="44">
        <v>45524</v>
      </c>
      <c r="Q48" s="45" t="s">
        <v>50</v>
      </c>
      <c r="R48" s="19" t="s">
        <v>86</v>
      </c>
      <c r="S48" s="44">
        <v>45532</v>
      </c>
      <c r="T48" s="2" t="s">
        <v>126</v>
      </c>
      <c r="U48" s="44">
        <v>45651</v>
      </c>
      <c r="V48" s="44">
        <v>45741</v>
      </c>
      <c r="W48" s="45" t="s">
        <v>148</v>
      </c>
      <c r="X48" s="44"/>
      <c r="Y48" s="19"/>
      <c r="Z48" s="44"/>
      <c r="AA48" s="19"/>
      <c r="AB48" s="19"/>
      <c r="AC48" s="19"/>
      <c r="AD48" s="19"/>
      <c r="AE48" s="19"/>
      <c r="AF48" s="19" t="s">
        <v>87</v>
      </c>
    </row>
    <row r="49" spans="1:32" x14ac:dyDescent="0.25">
      <c r="A49" s="19">
        <v>48748789</v>
      </c>
      <c r="B49" s="19">
        <v>1093636529</v>
      </c>
      <c r="C49" s="45" t="s">
        <v>18</v>
      </c>
      <c r="D49" s="45" t="s">
        <v>120</v>
      </c>
      <c r="E49" s="44">
        <v>45518</v>
      </c>
      <c r="F49" s="19" t="s">
        <v>118</v>
      </c>
      <c r="G49" s="19" t="s">
        <v>17</v>
      </c>
      <c r="H49" s="19" t="s">
        <v>7</v>
      </c>
      <c r="I49" s="19">
        <v>1</v>
      </c>
      <c r="J49" s="2" t="s">
        <v>97</v>
      </c>
      <c r="K49" s="19" t="s">
        <v>79</v>
      </c>
      <c r="L49" s="44">
        <v>45518</v>
      </c>
      <c r="M49" s="45" t="s">
        <v>120</v>
      </c>
      <c r="N49" s="19" t="s">
        <v>86</v>
      </c>
      <c r="O49" s="45" t="s">
        <v>113</v>
      </c>
      <c r="P49" s="44">
        <v>45518</v>
      </c>
      <c r="Q49" s="45" t="s">
        <v>120</v>
      </c>
      <c r="R49" s="19" t="s">
        <v>86</v>
      </c>
      <c r="S49" s="44">
        <v>45518</v>
      </c>
      <c r="T49" s="2" t="s">
        <v>124</v>
      </c>
      <c r="U49" s="44">
        <v>45637</v>
      </c>
      <c r="V49" s="44">
        <v>45727</v>
      </c>
      <c r="W49" s="45" t="s">
        <v>148</v>
      </c>
      <c r="X49" s="44"/>
      <c r="Y49" s="44"/>
      <c r="Z49" s="44">
        <v>45518</v>
      </c>
      <c r="AA49" s="44"/>
      <c r="AB49" s="19"/>
      <c r="AC49" s="19"/>
      <c r="AD49" s="19"/>
      <c r="AE49" s="19"/>
      <c r="AF49" s="19" t="s">
        <v>87</v>
      </c>
    </row>
    <row r="50" spans="1:32" x14ac:dyDescent="0.25">
      <c r="A50" s="19">
        <v>48974228</v>
      </c>
      <c r="B50" s="19">
        <v>1149533121</v>
      </c>
      <c r="C50" s="45" t="s">
        <v>11</v>
      </c>
      <c r="D50" s="45" t="s">
        <v>28</v>
      </c>
      <c r="E50" s="44">
        <v>45512</v>
      </c>
      <c r="F50" s="19" t="s">
        <v>149</v>
      </c>
      <c r="G50" s="19" t="s">
        <v>14</v>
      </c>
      <c r="H50" s="19" t="s">
        <v>7</v>
      </c>
      <c r="I50" s="19">
        <v>1</v>
      </c>
      <c r="J50" s="2" t="s">
        <v>92</v>
      </c>
      <c r="K50" s="19" t="s">
        <v>79</v>
      </c>
      <c r="L50" s="44">
        <v>45512</v>
      </c>
      <c r="M50" s="45" t="s">
        <v>28</v>
      </c>
      <c r="N50" s="19" t="s">
        <v>86</v>
      </c>
      <c r="O50" s="45" t="s">
        <v>113</v>
      </c>
      <c r="P50" s="44">
        <v>45512</v>
      </c>
      <c r="Q50" s="45" t="s">
        <v>28</v>
      </c>
      <c r="R50" s="19" t="s">
        <v>86</v>
      </c>
      <c r="S50" s="44">
        <v>45520</v>
      </c>
      <c r="T50" s="2" t="s">
        <v>128</v>
      </c>
      <c r="U50" s="44">
        <v>45639</v>
      </c>
      <c r="V50" s="44">
        <v>45729</v>
      </c>
      <c r="W50" s="45" t="s">
        <v>148</v>
      </c>
      <c r="X50" s="44">
        <v>45520</v>
      </c>
      <c r="Y50" s="44"/>
      <c r="Z50" s="44">
        <v>45628</v>
      </c>
      <c r="AA50" s="44"/>
      <c r="AB50" s="19"/>
      <c r="AC50" s="19"/>
      <c r="AD50" s="19"/>
      <c r="AE50" s="19"/>
      <c r="AF50" s="19" t="s">
        <v>87</v>
      </c>
    </row>
    <row r="51" spans="1:32" x14ac:dyDescent="0.25">
      <c r="A51" s="19">
        <v>60466646</v>
      </c>
      <c r="B51" s="19">
        <v>1147714256</v>
      </c>
      <c r="C51" s="45" t="s">
        <v>11</v>
      </c>
      <c r="D51" s="45" t="s">
        <v>28</v>
      </c>
      <c r="E51" s="44">
        <v>45622</v>
      </c>
      <c r="F51" s="19" t="s">
        <v>149</v>
      </c>
      <c r="G51" s="19" t="s">
        <v>14</v>
      </c>
      <c r="H51" s="19" t="s">
        <v>7</v>
      </c>
      <c r="I51" s="19">
        <v>1</v>
      </c>
      <c r="J51" s="2" t="s">
        <v>92</v>
      </c>
      <c r="K51" s="19" t="s">
        <v>79</v>
      </c>
      <c r="L51" s="44">
        <v>45622</v>
      </c>
      <c r="M51" s="45" t="s">
        <v>28</v>
      </c>
      <c r="N51" s="19" t="s">
        <v>86</v>
      </c>
      <c r="O51" s="45" t="s">
        <v>113</v>
      </c>
      <c r="P51" s="44">
        <v>45622</v>
      </c>
      <c r="Q51" s="45" t="s">
        <v>28</v>
      </c>
      <c r="R51" s="19" t="s">
        <v>86</v>
      </c>
      <c r="S51" s="44">
        <v>45622</v>
      </c>
      <c r="T51" s="2" t="s">
        <v>129</v>
      </c>
      <c r="U51" s="44">
        <v>45741</v>
      </c>
      <c r="V51" s="44"/>
      <c r="W51" s="45" t="s">
        <v>125</v>
      </c>
      <c r="X51" s="44">
        <v>45622</v>
      </c>
      <c r="Y51" s="44">
        <v>45646</v>
      </c>
      <c r="Z51" s="44">
        <v>45654</v>
      </c>
      <c r="AA51" s="44"/>
      <c r="AB51" s="19"/>
      <c r="AC51" s="19"/>
      <c r="AD51" s="19"/>
      <c r="AE51" s="19"/>
      <c r="AF51" s="19" t="s">
        <v>87</v>
      </c>
    </row>
    <row r="52" spans="1:32" x14ac:dyDescent="0.25">
      <c r="A52" s="19">
        <v>60961543</v>
      </c>
      <c r="B52" s="19">
        <v>1160269820</v>
      </c>
      <c r="C52" s="45" t="s">
        <v>11</v>
      </c>
      <c r="D52" s="45" t="s">
        <v>28</v>
      </c>
      <c r="E52" s="44">
        <v>45609</v>
      </c>
      <c r="F52" s="19" t="s">
        <v>25</v>
      </c>
      <c r="G52" s="19" t="s">
        <v>17</v>
      </c>
      <c r="H52" s="19" t="s">
        <v>7</v>
      </c>
      <c r="I52" s="19">
        <v>1</v>
      </c>
      <c r="J52" s="2" t="s">
        <v>92</v>
      </c>
      <c r="K52" s="19" t="s">
        <v>79</v>
      </c>
      <c r="L52" s="44">
        <v>45609</v>
      </c>
      <c r="M52" s="45" t="s">
        <v>28</v>
      </c>
      <c r="N52" s="19" t="s">
        <v>86</v>
      </c>
      <c r="O52" s="45" t="s">
        <v>113</v>
      </c>
      <c r="P52" s="44">
        <v>45609</v>
      </c>
      <c r="Q52" s="45" t="s">
        <v>28</v>
      </c>
      <c r="R52" s="19" t="s">
        <v>86</v>
      </c>
      <c r="S52" s="44">
        <v>45622</v>
      </c>
      <c r="T52" s="2" t="s">
        <v>129</v>
      </c>
      <c r="U52" s="44">
        <v>45741</v>
      </c>
      <c r="V52" s="44"/>
      <c r="W52" s="45" t="s">
        <v>125</v>
      </c>
      <c r="X52" s="44"/>
      <c r="Y52" s="44"/>
      <c r="Z52" s="44">
        <v>45622</v>
      </c>
      <c r="AA52" s="44">
        <v>45646</v>
      </c>
      <c r="AB52" s="19"/>
      <c r="AC52" s="19"/>
      <c r="AD52" s="19"/>
      <c r="AE52" s="19"/>
      <c r="AF52" s="19" t="s">
        <v>87</v>
      </c>
    </row>
    <row r="53" spans="1:32" x14ac:dyDescent="0.25">
      <c r="A53" s="19">
        <v>61204273</v>
      </c>
      <c r="B53" s="19">
        <v>1080183586</v>
      </c>
      <c r="C53" s="45" t="s">
        <v>11</v>
      </c>
      <c r="D53" s="45" t="s">
        <v>28</v>
      </c>
      <c r="E53" s="44">
        <v>45505</v>
      </c>
      <c r="F53" s="19" t="s">
        <v>143</v>
      </c>
      <c r="G53" s="19" t="s">
        <v>150</v>
      </c>
      <c r="H53" s="19" t="s">
        <v>7</v>
      </c>
      <c r="I53" s="19">
        <v>1</v>
      </c>
      <c r="J53" s="2" t="s">
        <v>92</v>
      </c>
      <c r="K53" s="19" t="s">
        <v>79</v>
      </c>
      <c r="L53" s="44">
        <v>45505</v>
      </c>
      <c r="M53" s="45" t="s">
        <v>28</v>
      </c>
      <c r="N53" s="19" t="s">
        <v>86</v>
      </c>
      <c r="O53" s="45" t="s">
        <v>113</v>
      </c>
      <c r="P53" s="44">
        <v>45505</v>
      </c>
      <c r="Q53" s="45" t="s">
        <v>28</v>
      </c>
      <c r="R53" s="19" t="s">
        <v>86</v>
      </c>
      <c r="S53" s="44">
        <v>45511</v>
      </c>
      <c r="T53" s="2" t="s">
        <v>128</v>
      </c>
      <c r="U53" s="44">
        <v>45630</v>
      </c>
      <c r="V53" s="44">
        <v>45720</v>
      </c>
      <c r="W53" s="45" t="s">
        <v>148</v>
      </c>
      <c r="X53" s="44">
        <v>45511</v>
      </c>
      <c r="Y53" s="19"/>
      <c r="Z53" s="44">
        <v>45622</v>
      </c>
      <c r="AA53" s="44"/>
      <c r="AB53" s="44"/>
      <c r="AC53" s="44"/>
      <c r="AD53" s="44"/>
      <c r="AE53" s="19"/>
      <c r="AF53" s="19" t="s">
        <v>87</v>
      </c>
    </row>
    <row r="54" spans="1:32" x14ac:dyDescent="0.25">
      <c r="A54" s="19">
        <v>61886777</v>
      </c>
      <c r="B54" s="19">
        <v>1131368966</v>
      </c>
      <c r="C54" s="45" t="s">
        <v>11</v>
      </c>
      <c r="D54" s="45" t="s">
        <v>28</v>
      </c>
      <c r="E54" s="44">
        <v>45617</v>
      </c>
      <c r="F54" s="19" t="s">
        <v>151</v>
      </c>
      <c r="G54" s="19" t="s">
        <v>17</v>
      </c>
      <c r="H54" s="19" t="s">
        <v>7</v>
      </c>
      <c r="I54" s="19">
        <v>1</v>
      </c>
      <c r="J54" s="2" t="s">
        <v>92</v>
      </c>
      <c r="K54" s="19" t="s">
        <v>79</v>
      </c>
      <c r="L54" s="44">
        <v>45617</v>
      </c>
      <c r="M54" s="45" t="s">
        <v>28</v>
      </c>
      <c r="N54" s="19" t="s">
        <v>86</v>
      </c>
      <c r="O54" s="45" t="s">
        <v>113</v>
      </c>
      <c r="P54" s="44">
        <v>45617</v>
      </c>
      <c r="Q54" s="45" t="s">
        <v>28</v>
      </c>
      <c r="R54" s="19" t="s">
        <v>86</v>
      </c>
      <c r="S54" s="44">
        <v>45625</v>
      </c>
      <c r="T54" s="2" t="s">
        <v>129</v>
      </c>
      <c r="U54" s="44">
        <v>45744</v>
      </c>
      <c r="V54" s="44"/>
      <c r="W54" s="45" t="s">
        <v>125</v>
      </c>
      <c r="X54" s="44">
        <v>45625</v>
      </c>
      <c r="Y54" s="19"/>
      <c r="Z54" s="44">
        <v>45646</v>
      </c>
      <c r="AA54" s="44">
        <v>45654</v>
      </c>
      <c r="AB54" s="19"/>
      <c r="AC54" s="19"/>
      <c r="AD54" s="19"/>
      <c r="AE54" s="19"/>
      <c r="AF54" s="19" t="s">
        <v>87</v>
      </c>
    </row>
    <row r="55" spans="1:32" x14ac:dyDescent="0.25">
      <c r="A55" s="19">
        <v>63151400</v>
      </c>
      <c r="B55" s="19">
        <v>1086616773</v>
      </c>
      <c r="C55" s="45" t="s">
        <v>11</v>
      </c>
      <c r="D55" s="45" t="s">
        <v>23</v>
      </c>
      <c r="E55" s="44">
        <v>45523</v>
      </c>
      <c r="F55" s="19" t="s">
        <v>16</v>
      </c>
      <c r="G55" s="19" t="s">
        <v>8</v>
      </c>
      <c r="H55" s="19" t="s">
        <v>7</v>
      </c>
      <c r="I55" s="19">
        <v>1</v>
      </c>
      <c r="J55" s="2" t="s">
        <v>11</v>
      </c>
      <c r="K55" s="19" t="s">
        <v>79</v>
      </c>
      <c r="L55" s="44">
        <v>45523</v>
      </c>
      <c r="M55" s="45" t="s">
        <v>23</v>
      </c>
      <c r="N55" s="19" t="s">
        <v>86</v>
      </c>
      <c r="O55" s="45" t="s">
        <v>113</v>
      </c>
      <c r="P55" s="44">
        <v>45523</v>
      </c>
      <c r="Q55" s="45" t="s">
        <v>23</v>
      </c>
      <c r="R55" s="19" t="s">
        <v>86</v>
      </c>
      <c r="S55" s="44">
        <v>45523</v>
      </c>
      <c r="T55" s="2" t="s">
        <v>152</v>
      </c>
      <c r="U55" s="44">
        <v>45642</v>
      </c>
      <c r="V55" s="44">
        <v>45732</v>
      </c>
      <c r="W55" s="45" t="s">
        <v>148</v>
      </c>
      <c r="X55" s="44"/>
      <c r="Y55" s="19"/>
      <c r="Z55" s="44">
        <v>45523</v>
      </c>
      <c r="AA55" s="44">
        <v>45530</v>
      </c>
      <c r="AB55" s="19"/>
      <c r="AC55" s="19"/>
      <c r="AD55" s="19"/>
      <c r="AE55" s="19"/>
      <c r="AF55" s="19" t="s">
        <v>87</v>
      </c>
    </row>
    <row r="56" spans="1:32" x14ac:dyDescent="0.25">
      <c r="A56" s="19">
        <v>73357091</v>
      </c>
      <c r="B56" s="19">
        <v>1131368967</v>
      </c>
      <c r="C56" s="45" t="s">
        <v>11</v>
      </c>
      <c r="D56" s="45" t="s">
        <v>28</v>
      </c>
      <c r="E56" s="44">
        <v>45617</v>
      </c>
      <c r="F56" s="19" t="s">
        <v>142</v>
      </c>
      <c r="G56" s="19" t="s">
        <v>14</v>
      </c>
      <c r="H56" s="19" t="s">
        <v>7</v>
      </c>
      <c r="I56" s="19">
        <v>1</v>
      </c>
      <c r="J56" s="2" t="s">
        <v>92</v>
      </c>
      <c r="K56" s="19" t="s">
        <v>79</v>
      </c>
      <c r="L56" s="44">
        <v>45617</v>
      </c>
      <c r="M56" s="45" t="s">
        <v>28</v>
      </c>
      <c r="N56" s="19" t="s">
        <v>86</v>
      </c>
      <c r="O56" s="45" t="s">
        <v>113</v>
      </c>
      <c r="P56" s="44">
        <v>45617</v>
      </c>
      <c r="Q56" s="45" t="s">
        <v>28</v>
      </c>
      <c r="R56" s="19" t="s">
        <v>86</v>
      </c>
      <c r="S56" s="44">
        <v>45622</v>
      </c>
      <c r="T56" s="2" t="s">
        <v>129</v>
      </c>
      <c r="U56" s="44">
        <v>45741</v>
      </c>
      <c r="V56" s="44"/>
      <c r="W56" s="45" t="s">
        <v>125</v>
      </c>
      <c r="X56" s="44">
        <v>45622</v>
      </c>
      <c r="Y56" s="19"/>
      <c r="Z56" s="44">
        <v>45646</v>
      </c>
      <c r="AA56" s="44"/>
      <c r="AB56" s="19"/>
      <c r="AC56" s="19"/>
      <c r="AD56" s="19"/>
      <c r="AE56" s="19"/>
      <c r="AF56" s="19" t="s">
        <v>87</v>
      </c>
    </row>
    <row r="57" spans="1:32" x14ac:dyDescent="0.25">
      <c r="A57" s="19">
        <v>74742065</v>
      </c>
      <c r="B57" s="19">
        <v>1077021177</v>
      </c>
      <c r="C57" s="45" t="s">
        <v>11</v>
      </c>
      <c r="D57" s="45" t="s">
        <v>28</v>
      </c>
      <c r="E57" s="44">
        <v>45507</v>
      </c>
      <c r="F57" s="19" t="s">
        <v>153</v>
      </c>
      <c r="G57" s="19" t="s">
        <v>14</v>
      </c>
      <c r="H57" s="19" t="s">
        <v>7</v>
      </c>
      <c r="I57" s="19">
        <v>1</v>
      </c>
      <c r="J57" s="2" t="s">
        <v>92</v>
      </c>
      <c r="K57" s="19" t="s">
        <v>79</v>
      </c>
      <c r="L57" s="44">
        <v>45507</v>
      </c>
      <c r="M57" s="45" t="s">
        <v>28</v>
      </c>
      <c r="N57" s="19" t="s">
        <v>86</v>
      </c>
      <c r="O57" s="45" t="s">
        <v>113</v>
      </c>
      <c r="P57" s="44">
        <v>45507</v>
      </c>
      <c r="Q57" s="45" t="s">
        <v>28</v>
      </c>
      <c r="R57" s="19" t="s">
        <v>86</v>
      </c>
      <c r="S57" s="44">
        <v>45520</v>
      </c>
      <c r="T57" s="2" t="s">
        <v>128</v>
      </c>
      <c r="U57" s="44">
        <v>45639</v>
      </c>
      <c r="V57" s="44">
        <v>45729</v>
      </c>
      <c r="W57" s="45" t="s">
        <v>148</v>
      </c>
      <c r="X57" s="44">
        <v>45520</v>
      </c>
      <c r="Y57" s="19"/>
      <c r="Z57" s="44">
        <v>45622</v>
      </c>
      <c r="AA57" s="19"/>
      <c r="AB57" s="19"/>
      <c r="AC57" s="19"/>
      <c r="AD57" s="19"/>
      <c r="AE57" s="19"/>
      <c r="AF57" s="19" t="s">
        <v>87</v>
      </c>
    </row>
    <row r="58" spans="1:32" x14ac:dyDescent="0.25">
      <c r="A58" s="19">
        <v>74808506</v>
      </c>
      <c r="B58" s="19">
        <v>1075628027</v>
      </c>
      <c r="C58" s="45" t="s">
        <v>11</v>
      </c>
      <c r="D58" s="45" t="s">
        <v>30</v>
      </c>
      <c r="E58" s="44">
        <v>45504</v>
      </c>
      <c r="F58" s="19" t="s">
        <v>15</v>
      </c>
      <c r="G58" s="19" t="s">
        <v>17</v>
      </c>
      <c r="H58" s="19" t="s">
        <v>7</v>
      </c>
      <c r="I58" s="19">
        <v>1</v>
      </c>
      <c r="J58" s="2" t="s">
        <v>11</v>
      </c>
      <c r="K58" s="19" t="s">
        <v>79</v>
      </c>
      <c r="L58" s="44">
        <v>45504</v>
      </c>
      <c r="M58" s="45" t="s">
        <v>30</v>
      </c>
      <c r="N58" s="19" t="s">
        <v>86</v>
      </c>
      <c r="O58" s="45" t="s">
        <v>113</v>
      </c>
      <c r="P58" s="44">
        <v>45504</v>
      </c>
      <c r="Q58" s="45" t="s">
        <v>30</v>
      </c>
      <c r="R58" s="19" t="s">
        <v>86</v>
      </c>
      <c r="S58" s="44">
        <v>45509</v>
      </c>
      <c r="T58" s="2" t="s">
        <v>129</v>
      </c>
      <c r="U58" s="44">
        <v>45628</v>
      </c>
      <c r="V58" s="44">
        <v>45718</v>
      </c>
      <c r="W58" s="45" t="s">
        <v>148</v>
      </c>
      <c r="X58" s="44"/>
      <c r="Y58" s="19"/>
      <c r="Z58" s="44">
        <v>45509</v>
      </c>
      <c r="AA58" s="44"/>
      <c r="AB58" s="19"/>
      <c r="AC58" s="19"/>
      <c r="AD58" s="19"/>
      <c r="AE58" s="19"/>
      <c r="AF58" s="19" t="s">
        <v>87</v>
      </c>
    </row>
    <row r="59" spans="1:32" x14ac:dyDescent="0.25">
      <c r="A59" s="19">
        <v>76419228</v>
      </c>
      <c r="B59" s="19">
        <v>1077021175</v>
      </c>
      <c r="C59" s="45" t="s">
        <v>11</v>
      </c>
      <c r="D59" s="45" t="s">
        <v>28</v>
      </c>
      <c r="E59" s="44">
        <v>45507</v>
      </c>
      <c r="F59" s="19" t="s">
        <v>149</v>
      </c>
      <c r="G59" s="19" t="s">
        <v>14</v>
      </c>
      <c r="H59" s="19" t="s">
        <v>7</v>
      </c>
      <c r="I59" s="19">
        <v>1</v>
      </c>
      <c r="J59" s="2" t="s">
        <v>92</v>
      </c>
      <c r="K59" s="19" t="s">
        <v>79</v>
      </c>
      <c r="L59" s="44">
        <v>45507</v>
      </c>
      <c r="M59" s="45" t="s">
        <v>28</v>
      </c>
      <c r="N59" s="19" t="s">
        <v>86</v>
      </c>
      <c r="O59" s="45" t="s">
        <v>113</v>
      </c>
      <c r="P59" s="44">
        <v>45507</v>
      </c>
      <c r="Q59" s="45" t="s">
        <v>28</v>
      </c>
      <c r="R59" s="19" t="s">
        <v>86</v>
      </c>
      <c r="S59" s="44">
        <v>45520</v>
      </c>
      <c r="T59" s="2" t="s">
        <v>128</v>
      </c>
      <c r="U59" s="44">
        <v>45639</v>
      </c>
      <c r="V59" s="44">
        <v>45729</v>
      </c>
      <c r="W59" s="45" t="s">
        <v>148</v>
      </c>
      <c r="X59" s="44">
        <v>45520</v>
      </c>
      <c r="Y59" s="44"/>
      <c r="Z59" s="44">
        <v>45622</v>
      </c>
      <c r="AA59" s="44"/>
      <c r="AB59" s="19"/>
      <c r="AC59" s="19"/>
      <c r="AD59" s="19"/>
      <c r="AE59" s="19"/>
      <c r="AF59" s="19" t="s">
        <v>87</v>
      </c>
    </row>
    <row r="60" spans="1:32" x14ac:dyDescent="0.25">
      <c r="A60" s="19">
        <v>76620430</v>
      </c>
      <c r="B60" s="19">
        <v>1119918702</v>
      </c>
      <c r="C60" s="45" t="s">
        <v>11</v>
      </c>
      <c r="D60" s="45" t="s">
        <v>48</v>
      </c>
      <c r="E60" s="44">
        <v>45593</v>
      </c>
      <c r="F60" s="19" t="s">
        <v>143</v>
      </c>
      <c r="G60" s="19" t="s">
        <v>17</v>
      </c>
      <c r="H60" s="19" t="s">
        <v>7</v>
      </c>
      <c r="I60" s="19">
        <v>1</v>
      </c>
      <c r="J60" s="2" t="s">
        <v>11</v>
      </c>
      <c r="K60" s="19" t="s">
        <v>79</v>
      </c>
      <c r="L60" s="44">
        <v>45593</v>
      </c>
      <c r="M60" s="45" t="s">
        <v>48</v>
      </c>
      <c r="N60" s="19" t="s">
        <v>86</v>
      </c>
      <c r="O60" s="45" t="s">
        <v>113</v>
      </c>
      <c r="P60" s="44">
        <v>45593</v>
      </c>
      <c r="Q60" s="45" t="s">
        <v>48</v>
      </c>
      <c r="R60" s="19" t="s">
        <v>86</v>
      </c>
      <c r="S60" s="44">
        <v>45604</v>
      </c>
      <c r="T60" s="2" t="s">
        <v>129</v>
      </c>
      <c r="U60" s="44">
        <v>45723</v>
      </c>
      <c r="V60" s="44"/>
      <c r="W60" s="45" t="s">
        <v>125</v>
      </c>
      <c r="X60" s="44">
        <v>45604</v>
      </c>
      <c r="Y60" s="44">
        <v>45611</v>
      </c>
      <c r="Z60" s="44"/>
      <c r="AA60" s="19"/>
      <c r="AB60" s="19"/>
      <c r="AC60" s="19"/>
      <c r="AD60" s="19"/>
      <c r="AE60" s="19"/>
      <c r="AF60" s="19" t="s">
        <v>87</v>
      </c>
    </row>
    <row r="61" spans="1:32" x14ac:dyDescent="0.25">
      <c r="A61" s="19">
        <v>77629308</v>
      </c>
      <c r="B61" s="19">
        <v>1079667603</v>
      </c>
      <c r="C61" s="45" t="s">
        <v>11</v>
      </c>
      <c r="D61" s="45" t="s">
        <v>28</v>
      </c>
      <c r="E61" s="44">
        <v>45514</v>
      </c>
      <c r="F61" s="19" t="s">
        <v>13</v>
      </c>
      <c r="G61" s="19" t="s">
        <v>8</v>
      </c>
      <c r="H61" s="19" t="s">
        <v>7</v>
      </c>
      <c r="I61" s="19">
        <v>1</v>
      </c>
      <c r="J61" s="2" t="s">
        <v>92</v>
      </c>
      <c r="K61" s="19" t="s">
        <v>79</v>
      </c>
      <c r="L61" s="44">
        <v>45514</v>
      </c>
      <c r="M61" s="45" t="s">
        <v>28</v>
      </c>
      <c r="N61" s="19" t="s">
        <v>86</v>
      </c>
      <c r="O61" s="45" t="s">
        <v>113</v>
      </c>
      <c r="P61" s="44">
        <v>45514</v>
      </c>
      <c r="Q61" s="45" t="s">
        <v>28</v>
      </c>
      <c r="R61" s="19" t="s">
        <v>86</v>
      </c>
      <c r="S61" s="44">
        <v>45520</v>
      </c>
      <c r="T61" s="2" t="s">
        <v>128</v>
      </c>
      <c r="U61" s="44">
        <v>45639</v>
      </c>
      <c r="V61" s="44">
        <v>45729</v>
      </c>
      <c r="W61" s="45" t="s">
        <v>148</v>
      </c>
      <c r="X61" s="44">
        <v>45520</v>
      </c>
      <c r="Y61" s="44"/>
      <c r="Z61" s="44">
        <v>45628</v>
      </c>
      <c r="AA61" s="19"/>
      <c r="AB61" s="19"/>
      <c r="AC61" s="19"/>
      <c r="AD61" s="19"/>
      <c r="AE61" s="19"/>
      <c r="AF61" s="19" t="s">
        <v>87</v>
      </c>
    </row>
    <row r="62" spans="1:32" x14ac:dyDescent="0.25">
      <c r="A62" s="19">
        <v>77773887</v>
      </c>
      <c r="B62" s="19">
        <v>1093644616</v>
      </c>
      <c r="C62" s="45" t="s">
        <v>18</v>
      </c>
      <c r="D62" s="45" t="s">
        <v>57</v>
      </c>
      <c r="E62" s="44">
        <v>45537</v>
      </c>
      <c r="F62" s="19" t="s">
        <v>35</v>
      </c>
      <c r="G62" s="19" t="s">
        <v>17</v>
      </c>
      <c r="H62" s="19" t="s">
        <v>7</v>
      </c>
      <c r="I62" s="19">
        <v>1</v>
      </c>
      <c r="J62" s="2" t="s">
        <v>97</v>
      </c>
      <c r="K62" s="19" t="s">
        <v>79</v>
      </c>
      <c r="L62" s="44">
        <v>45537</v>
      </c>
      <c r="M62" s="45" t="s">
        <v>57</v>
      </c>
      <c r="N62" s="19" t="s">
        <v>86</v>
      </c>
      <c r="O62" s="45" t="s">
        <v>113</v>
      </c>
      <c r="P62" s="44">
        <v>45537</v>
      </c>
      <c r="Q62" s="45" t="s">
        <v>57</v>
      </c>
      <c r="R62" s="19" t="s">
        <v>86</v>
      </c>
      <c r="S62" s="44">
        <v>45537</v>
      </c>
      <c r="T62" s="2" t="s">
        <v>124</v>
      </c>
      <c r="U62" s="44">
        <v>45656</v>
      </c>
      <c r="V62" s="44">
        <v>45746</v>
      </c>
      <c r="W62" s="45" t="s">
        <v>148</v>
      </c>
      <c r="X62" s="44"/>
      <c r="Y62" s="19"/>
      <c r="Z62" s="44">
        <v>45537</v>
      </c>
      <c r="AA62" s="44"/>
      <c r="AB62" s="19"/>
      <c r="AC62" s="19"/>
      <c r="AD62" s="19"/>
      <c r="AE62" s="19"/>
      <c r="AF62" s="19" t="s">
        <v>87</v>
      </c>
    </row>
    <row r="63" spans="1:32" x14ac:dyDescent="0.25">
      <c r="A63" s="19">
        <v>77894398</v>
      </c>
      <c r="B63" s="19">
        <v>1080750887</v>
      </c>
      <c r="C63" s="45" t="s">
        <v>18</v>
      </c>
      <c r="D63" s="45" t="s">
        <v>57</v>
      </c>
      <c r="E63" s="44">
        <v>45517</v>
      </c>
      <c r="F63" s="19" t="s">
        <v>151</v>
      </c>
      <c r="G63" s="19" t="s">
        <v>17</v>
      </c>
      <c r="H63" s="19" t="s">
        <v>7</v>
      </c>
      <c r="I63" s="19">
        <v>1</v>
      </c>
      <c r="J63" s="2" t="s">
        <v>97</v>
      </c>
      <c r="K63" s="19" t="s">
        <v>79</v>
      </c>
      <c r="L63" s="44">
        <v>45517</v>
      </c>
      <c r="M63" s="45" t="s">
        <v>57</v>
      </c>
      <c r="N63" s="19" t="s">
        <v>86</v>
      </c>
      <c r="O63" s="45" t="s">
        <v>113</v>
      </c>
      <c r="P63" s="44">
        <v>45517</v>
      </c>
      <c r="Q63" s="45" t="s">
        <v>57</v>
      </c>
      <c r="R63" s="19" t="s">
        <v>86</v>
      </c>
      <c r="S63" s="44">
        <v>45518</v>
      </c>
      <c r="T63" s="2" t="s">
        <v>124</v>
      </c>
      <c r="U63" s="44">
        <v>45637</v>
      </c>
      <c r="V63" s="44">
        <v>45727</v>
      </c>
      <c r="W63" s="45" t="s">
        <v>148</v>
      </c>
      <c r="X63" s="44"/>
      <c r="Y63" s="44"/>
      <c r="Z63" s="44">
        <v>45518</v>
      </c>
      <c r="AA63" s="44"/>
      <c r="AB63" s="19"/>
      <c r="AC63" s="19"/>
      <c r="AD63" s="19"/>
      <c r="AE63" s="19"/>
      <c r="AF63" s="19" t="s">
        <v>87</v>
      </c>
    </row>
    <row r="64" spans="1:32" x14ac:dyDescent="0.25">
      <c r="A64" s="19">
        <v>44984004</v>
      </c>
      <c r="B64" s="19">
        <v>1116813534</v>
      </c>
      <c r="C64" s="45" t="s">
        <v>11</v>
      </c>
      <c r="D64" s="45" t="s">
        <v>20</v>
      </c>
      <c r="E64" s="44">
        <v>45567</v>
      </c>
      <c r="F64" s="19" t="s">
        <v>111</v>
      </c>
      <c r="G64" s="19" t="s">
        <v>112</v>
      </c>
      <c r="H64" s="19" t="s">
        <v>7</v>
      </c>
      <c r="I64" s="19">
        <v>1</v>
      </c>
      <c r="J64" s="2" t="s">
        <v>11</v>
      </c>
      <c r="K64" s="19" t="s">
        <v>81</v>
      </c>
      <c r="L64" s="44">
        <v>45567</v>
      </c>
      <c r="M64" s="45" t="s">
        <v>20</v>
      </c>
      <c r="N64" s="19" t="s">
        <v>86</v>
      </c>
      <c r="O64" s="45" t="s">
        <v>113</v>
      </c>
      <c r="P64" s="44">
        <v>45567</v>
      </c>
      <c r="Q64" s="45" t="s">
        <v>20</v>
      </c>
      <c r="R64" s="19" t="s">
        <v>86</v>
      </c>
      <c r="S64" s="44">
        <v>45576</v>
      </c>
      <c r="T64" s="2" t="s">
        <v>129</v>
      </c>
      <c r="U64" s="44">
        <v>45695</v>
      </c>
      <c r="V64" s="44">
        <v>45785</v>
      </c>
      <c r="W64" s="45" t="s">
        <v>148</v>
      </c>
      <c r="X64" s="44">
        <v>45576</v>
      </c>
      <c r="Y64" s="44"/>
      <c r="Z64" s="44">
        <v>45576</v>
      </c>
      <c r="AA64" s="44">
        <v>45603</v>
      </c>
      <c r="AB64" s="44"/>
      <c r="AC64" s="19"/>
      <c r="AD64" s="19"/>
      <c r="AE64" s="19"/>
      <c r="AF64" s="19" t="s">
        <v>87</v>
      </c>
    </row>
    <row r="65" spans="1:32" x14ac:dyDescent="0.25">
      <c r="A65" s="19">
        <v>46084127</v>
      </c>
      <c r="B65" s="19">
        <v>1118795734</v>
      </c>
      <c r="C65" s="45" t="s">
        <v>11</v>
      </c>
      <c r="D65" s="45" t="s">
        <v>28</v>
      </c>
      <c r="E65" s="44">
        <v>45590</v>
      </c>
      <c r="F65" s="19" t="s">
        <v>141</v>
      </c>
      <c r="G65" s="19" t="s">
        <v>17</v>
      </c>
      <c r="H65" s="19" t="s">
        <v>7</v>
      </c>
      <c r="I65" s="19">
        <v>1</v>
      </c>
      <c r="J65" s="2" t="s">
        <v>92</v>
      </c>
      <c r="K65" s="19" t="s">
        <v>81</v>
      </c>
      <c r="L65" s="44">
        <v>45590</v>
      </c>
      <c r="M65" s="45" t="s">
        <v>28</v>
      </c>
      <c r="N65" s="19" t="s">
        <v>86</v>
      </c>
      <c r="O65" s="45" t="s">
        <v>113</v>
      </c>
      <c r="P65" s="44">
        <v>45590</v>
      </c>
      <c r="Q65" s="45" t="s">
        <v>28</v>
      </c>
      <c r="R65" s="19" t="s">
        <v>86</v>
      </c>
      <c r="S65" s="44">
        <v>45595</v>
      </c>
      <c r="T65" s="2" t="s">
        <v>128</v>
      </c>
      <c r="U65" s="44">
        <v>45714</v>
      </c>
      <c r="V65" s="44">
        <v>45804</v>
      </c>
      <c r="W65" s="45" t="s">
        <v>148</v>
      </c>
      <c r="X65" s="44">
        <v>45595</v>
      </c>
      <c r="Y65" s="44"/>
      <c r="Z65" s="44">
        <v>45653</v>
      </c>
      <c r="AA65" s="44"/>
      <c r="AB65" s="19"/>
      <c r="AC65" s="19"/>
      <c r="AD65" s="19"/>
      <c r="AE65" s="19"/>
      <c r="AF65" s="19" t="s">
        <v>87</v>
      </c>
    </row>
    <row r="66" spans="1:32" x14ac:dyDescent="0.25">
      <c r="A66" s="19">
        <v>48413030</v>
      </c>
      <c r="B66" s="19">
        <v>1145358839</v>
      </c>
      <c r="C66" s="45" t="s">
        <v>11</v>
      </c>
      <c r="D66" s="45" t="s">
        <v>28</v>
      </c>
      <c r="E66" s="44">
        <v>45587</v>
      </c>
      <c r="F66" s="19" t="s">
        <v>142</v>
      </c>
      <c r="G66" s="19" t="s">
        <v>14</v>
      </c>
      <c r="H66" s="19" t="s">
        <v>7</v>
      </c>
      <c r="I66" s="19"/>
      <c r="J66" s="2" t="s">
        <v>92</v>
      </c>
      <c r="K66" s="19" t="s">
        <v>81</v>
      </c>
      <c r="L66" s="44">
        <v>45587</v>
      </c>
      <c r="M66" s="45" t="s">
        <v>28</v>
      </c>
      <c r="N66" s="19" t="s">
        <v>86</v>
      </c>
      <c r="O66" s="45" t="s">
        <v>113</v>
      </c>
      <c r="P66" s="44">
        <v>45587</v>
      </c>
      <c r="Q66" s="45" t="s">
        <v>28</v>
      </c>
      <c r="R66" s="19" t="s">
        <v>86</v>
      </c>
      <c r="S66" s="44">
        <v>45593</v>
      </c>
      <c r="T66" s="2" t="s">
        <v>128</v>
      </c>
      <c r="U66" s="44">
        <v>45712</v>
      </c>
      <c r="V66" s="44">
        <v>45802</v>
      </c>
      <c r="W66" s="45" t="s">
        <v>148</v>
      </c>
      <c r="X66" s="44">
        <v>45593</v>
      </c>
      <c r="Y66" s="44"/>
      <c r="Z66" s="44"/>
      <c r="AA66" s="44"/>
      <c r="AB66" s="19"/>
      <c r="AC66" s="19"/>
      <c r="AD66" s="19"/>
      <c r="AE66" s="19"/>
      <c r="AF66" s="19" t="s">
        <v>87</v>
      </c>
    </row>
    <row r="67" spans="1:32" x14ac:dyDescent="0.25">
      <c r="A67" s="19">
        <v>60659221</v>
      </c>
      <c r="B67" s="19">
        <v>1114160801</v>
      </c>
      <c r="C67" s="45" t="s">
        <v>11</v>
      </c>
      <c r="D67" s="45" t="s">
        <v>28</v>
      </c>
      <c r="E67" s="44">
        <v>45580</v>
      </c>
      <c r="F67" s="19" t="s">
        <v>35</v>
      </c>
      <c r="G67" s="19" t="s">
        <v>17</v>
      </c>
      <c r="H67" s="19" t="s">
        <v>7</v>
      </c>
      <c r="I67" s="19">
        <v>1</v>
      </c>
      <c r="J67" s="2" t="s">
        <v>92</v>
      </c>
      <c r="K67" s="19" t="s">
        <v>81</v>
      </c>
      <c r="L67" s="44">
        <v>45580</v>
      </c>
      <c r="M67" s="45" t="s">
        <v>28</v>
      </c>
      <c r="N67" s="19" t="s">
        <v>86</v>
      </c>
      <c r="O67" s="45" t="s">
        <v>113</v>
      </c>
      <c r="P67" s="44">
        <v>45580</v>
      </c>
      <c r="Q67" s="45" t="s">
        <v>28</v>
      </c>
      <c r="R67" s="19" t="s">
        <v>86</v>
      </c>
      <c r="S67" s="44">
        <v>45588</v>
      </c>
      <c r="T67" s="2" t="s">
        <v>126</v>
      </c>
      <c r="U67" s="44">
        <v>45707</v>
      </c>
      <c r="V67" s="44">
        <v>45797</v>
      </c>
      <c r="W67" s="45" t="s">
        <v>148</v>
      </c>
      <c r="X67" s="44">
        <v>45625</v>
      </c>
      <c r="Y67" s="44">
        <v>45637</v>
      </c>
      <c r="Z67" s="44">
        <v>45644</v>
      </c>
      <c r="AA67" s="44">
        <v>45653</v>
      </c>
      <c r="AB67" s="19"/>
      <c r="AC67" s="19"/>
      <c r="AD67" s="19"/>
      <c r="AE67" s="19"/>
      <c r="AF67" s="19" t="s">
        <v>87</v>
      </c>
    </row>
    <row r="68" spans="1:32" x14ac:dyDescent="0.25">
      <c r="A68" s="19">
        <v>74758804</v>
      </c>
      <c r="B68" s="19">
        <v>1110046655</v>
      </c>
      <c r="C68" s="45" t="s">
        <v>18</v>
      </c>
      <c r="D68" s="45" t="s">
        <v>120</v>
      </c>
      <c r="E68" s="44">
        <v>45570</v>
      </c>
      <c r="F68" s="19" t="s">
        <v>36</v>
      </c>
      <c r="G68" s="19" t="s">
        <v>17</v>
      </c>
      <c r="H68" s="19" t="s">
        <v>7</v>
      </c>
      <c r="I68" s="19">
        <v>1</v>
      </c>
      <c r="J68" s="2" t="s">
        <v>97</v>
      </c>
      <c r="K68" s="19" t="s">
        <v>81</v>
      </c>
      <c r="L68" s="44">
        <v>45570</v>
      </c>
      <c r="M68" s="45" t="s">
        <v>120</v>
      </c>
      <c r="N68" s="19" t="s">
        <v>86</v>
      </c>
      <c r="O68" s="45" t="s">
        <v>113</v>
      </c>
      <c r="P68" s="44">
        <v>45570</v>
      </c>
      <c r="Q68" s="45" t="s">
        <v>120</v>
      </c>
      <c r="R68" s="19" t="s">
        <v>86</v>
      </c>
      <c r="S68" s="44">
        <v>45579</v>
      </c>
      <c r="T68" s="2" t="s">
        <v>124</v>
      </c>
      <c r="U68" s="44">
        <v>45698</v>
      </c>
      <c r="V68" s="44">
        <v>45788</v>
      </c>
      <c r="W68" s="45" t="s">
        <v>148</v>
      </c>
      <c r="X68" s="44"/>
      <c r="Y68" s="19"/>
      <c r="Z68" s="44">
        <v>45579</v>
      </c>
      <c r="AA68" s="44">
        <v>45593</v>
      </c>
      <c r="AB68" s="19"/>
      <c r="AC68" s="19"/>
      <c r="AD68" s="19"/>
      <c r="AE68" s="19"/>
      <c r="AF68" s="19" t="s">
        <v>87</v>
      </c>
    </row>
    <row r="69" spans="1:32" x14ac:dyDescent="0.25">
      <c r="A69" s="19">
        <v>76306671</v>
      </c>
      <c r="B69" s="19">
        <v>1122579964</v>
      </c>
      <c r="C69" s="45" t="s">
        <v>11</v>
      </c>
      <c r="D69" s="45" t="s">
        <v>20</v>
      </c>
      <c r="E69" s="44">
        <v>45596</v>
      </c>
      <c r="F69" s="19" t="s">
        <v>13</v>
      </c>
      <c r="G69" s="19" t="s">
        <v>14</v>
      </c>
      <c r="H69" s="19" t="s">
        <v>7</v>
      </c>
      <c r="I69" s="19">
        <v>1</v>
      </c>
      <c r="J69" s="2" t="s">
        <v>11</v>
      </c>
      <c r="K69" s="19" t="s">
        <v>81</v>
      </c>
      <c r="L69" s="44">
        <v>45596</v>
      </c>
      <c r="M69" s="45" t="s">
        <v>20</v>
      </c>
      <c r="N69" s="19" t="s">
        <v>86</v>
      </c>
      <c r="O69" s="45" t="s">
        <v>113</v>
      </c>
      <c r="P69" s="44">
        <v>45596</v>
      </c>
      <c r="Q69" s="45" t="s">
        <v>20</v>
      </c>
      <c r="R69" s="19" t="s">
        <v>86</v>
      </c>
      <c r="S69" s="44">
        <v>45596</v>
      </c>
      <c r="T69" s="2" t="s">
        <v>129</v>
      </c>
      <c r="U69" s="44">
        <v>45715</v>
      </c>
      <c r="V69" s="44">
        <v>45805</v>
      </c>
      <c r="W69" s="45" t="s">
        <v>148</v>
      </c>
      <c r="X69" s="44">
        <v>45596</v>
      </c>
      <c r="Y69" s="44"/>
      <c r="Z69" s="44"/>
      <c r="AA69" s="44"/>
      <c r="AB69" s="19"/>
      <c r="AC69" s="19"/>
      <c r="AD69" s="19"/>
      <c r="AE69" s="19"/>
      <c r="AF69" s="19" t="s">
        <v>87</v>
      </c>
    </row>
    <row r="70" spans="1:32" x14ac:dyDescent="0.25">
      <c r="A70" s="19">
        <v>43687746</v>
      </c>
      <c r="B70" s="19">
        <v>1095410518</v>
      </c>
      <c r="C70" s="45" t="s">
        <v>18</v>
      </c>
      <c r="D70" s="45" t="s">
        <v>120</v>
      </c>
      <c r="E70" s="44">
        <v>45545</v>
      </c>
      <c r="F70" s="19" t="s">
        <v>31</v>
      </c>
      <c r="G70" s="19" t="s">
        <v>6</v>
      </c>
      <c r="H70" s="19" t="s">
        <v>7</v>
      </c>
      <c r="I70" s="19">
        <v>1</v>
      </c>
      <c r="J70" s="2" t="s">
        <v>97</v>
      </c>
      <c r="K70" s="19" t="s">
        <v>80</v>
      </c>
      <c r="L70" s="44">
        <v>45545</v>
      </c>
      <c r="M70" s="45" t="s">
        <v>120</v>
      </c>
      <c r="N70" s="19" t="s">
        <v>86</v>
      </c>
      <c r="O70" s="45" t="s">
        <v>113</v>
      </c>
      <c r="P70" s="44">
        <v>45545</v>
      </c>
      <c r="Q70" s="45" t="s">
        <v>120</v>
      </c>
      <c r="R70" s="19" t="s">
        <v>86</v>
      </c>
      <c r="S70" s="44">
        <v>45545</v>
      </c>
      <c r="T70" s="2" t="s">
        <v>124</v>
      </c>
      <c r="U70" s="44">
        <v>45664</v>
      </c>
      <c r="V70" s="44">
        <v>45754</v>
      </c>
      <c r="W70" s="45" t="s">
        <v>148</v>
      </c>
      <c r="X70" s="44"/>
      <c r="Y70" s="44"/>
      <c r="Z70" s="44">
        <v>45545</v>
      </c>
      <c r="AA70" s="44"/>
      <c r="AB70" s="19"/>
      <c r="AC70" s="19"/>
      <c r="AD70" s="19"/>
      <c r="AE70" s="19"/>
      <c r="AF70" s="19" t="s">
        <v>87</v>
      </c>
    </row>
    <row r="71" spans="1:32" x14ac:dyDescent="0.25">
      <c r="A71" s="19">
        <v>44530879</v>
      </c>
      <c r="B71" s="19">
        <v>1125621794</v>
      </c>
      <c r="C71" s="45" t="s">
        <v>18</v>
      </c>
      <c r="D71" s="45" t="s">
        <v>47</v>
      </c>
      <c r="E71" s="44">
        <v>45545</v>
      </c>
      <c r="F71" s="19" t="s">
        <v>111</v>
      </c>
      <c r="G71" s="19" t="s">
        <v>17</v>
      </c>
      <c r="H71" s="19" t="s">
        <v>7</v>
      </c>
      <c r="I71" s="19">
        <v>1</v>
      </c>
      <c r="J71" s="2" t="s">
        <v>97</v>
      </c>
      <c r="K71" s="19" t="s">
        <v>80</v>
      </c>
      <c r="L71" s="44">
        <v>45545</v>
      </c>
      <c r="M71" s="45" t="s">
        <v>47</v>
      </c>
      <c r="N71" s="19" t="s">
        <v>86</v>
      </c>
      <c r="O71" s="45" t="s">
        <v>113</v>
      </c>
      <c r="P71" s="44">
        <v>45545</v>
      </c>
      <c r="Q71" s="45" t="s">
        <v>47</v>
      </c>
      <c r="R71" s="19" t="s">
        <v>86</v>
      </c>
      <c r="S71" s="44">
        <v>45545</v>
      </c>
      <c r="T71" s="2" t="s">
        <v>124</v>
      </c>
      <c r="U71" s="44">
        <v>45664</v>
      </c>
      <c r="V71" s="44">
        <v>45754</v>
      </c>
      <c r="W71" s="45" t="s">
        <v>148</v>
      </c>
      <c r="X71" s="44">
        <v>45615</v>
      </c>
      <c r="Y71" s="44">
        <v>45631</v>
      </c>
      <c r="Z71" s="44">
        <v>45545</v>
      </c>
      <c r="AA71" s="44"/>
      <c r="AB71" s="19"/>
      <c r="AC71" s="19"/>
      <c r="AD71" s="19"/>
      <c r="AE71" s="19"/>
      <c r="AF71" s="19" t="s">
        <v>87</v>
      </c>
    </row>
    <row r="72" spans="1:32" x14ac:dyDescent="0.25">
      <c r="A72" s="19">
        <v>46499237</v>
      </c>
      <c r="B72" s="19">
        <v>1146662070</v>
      </c>
      <c r="C72" s="45" t="s">
        <v>11</v>
      </c>
      <c r="D72" s="45" t="s">
        <v>28</v>
      </c>
      <c r="E72" s="44">
        <v>45632</v>
      </c>
      <c r="F72" s="19" t="s">
        <v>147</v>
      </c>
      <c r="G72" s="19" t="s">
        <v>14</v>
      </c>
      <c r="H72" s="19" t="s">
        <v>7</v>
      </c>
      <c r="I72" s="19">
        <v>1</v>
      </c>
      <c r="J72" s="2" t="s">
        <v>92</v>
      </c>
      <c r="K72" s="19" t="s">
        <v>80</v>
      </c>
      <c r="L72" s="44">
        <v>45632</v>
      </c>
      <c r="M72" s="45" t="s">
        <v>28</v>
      </c>
      <c r="N72" s="19" t="s">
        <v>86</v>
      </c>
      <c r="O72" s="45" t="s">
        <v>113</v>
      </c>
      <c r="P72" s="44">
        <v>45632</v>
      </c>
      <c r="Q72" s="45" t="s">
        <v>28</v>
      </c>
      <c r="R72" s="19" t="s">
        <v>86</v>
      </c>
      <c r="S72" s="44">
        <v>45637</v>
      </c>
      <c r="T72" s="2" t="s">
        <v>129</v>
      </c>
      <c r="U72" s="44">
        <v>45756</v>
      </c>
      <c r="V72" s="44"/>
      <c r="W72" s="45" t="s">
        <v>125</v>
      </c>
      <c r="X72" s="44">
        <v>45637</v>
      </c>
      <c r="Y72" s="44"/>
      <c r="Z72" s="44">
        <v>45652</v>
      </c>
      <c r="AA72" s="44"/>
      <c r="AB72" s="19"/>
      <c r="AC72" s="19"/>
      <c r="AD72" s="19"/>
      <c r="AE72" s="19"/>
      <c r="AF72" s="19" t="s">
        <v>87</v>
      </c>
    </row>
    <row r="73" spans="1:32" x14ac:dyDescent="0.25">
      <c r="A73" s="19">
        <v>48173731</v>
      </c>
      <c r="B73" s="19">
        <v>1146424298</v>
      </c>
      <c r="C73" s="45" t="s">
        <v>18</v>
      </c>
      <c r="D73" s="45" t="s">
        <v>33</v>
      </c>
      <c r="E73" s="44">
        <v>45630</v>
      </c>
      <c r="F73" s="19" t="s">
        <v>142</v>
      </c>
      <c r="G73" s="19" t="s">
        <v>17</v>
      </c>
      <c r="H73" s="19" t="s">
        <v>7</v>
      </c>
      <c r="I73" s="19">
        <v>1</v>
      </c>
      <c r="J73" s="2" t="s">
        <v>96</v>
      </c>
      <c r="K73" s="19" t="s">
        <v>80</v>
      </c>
      <c r="L73" s="44">
        <v>45630</v>
      </c>
      <c r="M73" s="45" t="s">
        <v>33</v>
      </c>
      <c r="N73" s="19" t="s">
        <v>86</v>
      </c>
      <c r="O73" s="45" t="s">
        <v>113</v>
      </c>
      <c r="P73" s="44">
        <v>45630</v>
      </c>
      <c r="Q73" s="45" t="s">
        <v>33</v>
      </c>
      <c r="R73" s="19" t="s">
        <v>86</v>
      </c>
      <c r="S73" s="44">
        <v>45643</v>
      </c>
      <c r="T73" s="2" t="s">
        <v>129</v>
      </c>
      <c r="U73" s="44">
        <v>45762</v>
      </c>
      <c r="V73" s="44"/>
      <c r="W73" s="45" t="s">
        <v>125</v>
      </c>
      <c r="X73" s="44">
        <v>45643</v>
      </c>
      <c r="Y73" s="44"/>
      <c r="Z73" s="44"/>
      <c r="AA73" s="44"/>
      <c r="AB73" s="19"/>
      <c r="AC73" s="19"/>
      <c r="AD73" s="19"/>
      <c r="AE73" s="19"/>
      <c r="AF73" s="19" t="s">
        <v>87</v>
      </c>
    </row>
    <row r="74" spans="1:32" x14ac:dyDescent="0.25">
      <c r="A74" s="19">
        <v>48253817</v>
      </c>
      <c r="B74" s="19">
        <v>1147430196</v>
      </c>
      <c r="C74" s="45" t="s">
        <v>11</v>
      </c>
      <c r="D74" s="45" t="s">
        <v>42</v>
      </c>
      <c r="E74" s="44">
        <v>45649</v>
      </c>
      <c r="F74" s="19" t="s">
        <v>36</v>
      </c>
      <c r="G74" s="19" t="s">
        <v>17</v>
      </c>
      <c r="H74" s="19" t="s">
        <v>7</v>
      </c>
      <c r="I74" s="19">
        <v>1</v>
      </c>
      <c r="J74" s="2" t="s">
        <v>11</v>
      </c>
      <c r="K74" s="19" t="s">
        <v>80</v>
      </c>
      <c r="L74" s="44">
        <v>45649</v>
      </c>
      <c r="M74" s="45" t="s">
        <v>42</v>
      </c>
      <c r="N74" s="19" t="s">
        <v>86</v>
      </c>
      <c r="O74" s="45" t="s">
        <v>113</v>
      </c>
      <c r="P74" s="44">
        <v>45649</v>
      </c>
      <c r="Q74" s="45" t="s">
        <v>42</v>
      </c>
      <c r="R74" s="19" t="s">
        <v>86</v>
      </c>
      <c r="S74" s="44">
        <v>45649</v>
      </c>
      <c r="T74" s="2" t="s">
        <v>128</v>
      </c>
      <c r="U74" s="44">
        <v>45768</v>
      </c>
      <c r="V74" s="44"/>
      <c r="W74" s="45" t="s">
        <v>125</v>
      </c>
      <c r="X74" s="44"/>
      <c r="Y74" s="44"/>
      <c r="Z74" s="44"/>
      <c r="AA74" s="44"/>
      <c r="AB74" s="19"/>
      <c r="AC74" s="19"/>
      <c r="AD74" s="19"/>
      <c r="AE74" s="19"/>
      <c r="AF74" s="19" t="s">
        <v>87</v>
      </c>
    </row>
    <row r="75" spans="1:32" x14ac:dyDescent="0.25">
      <c r="A75" s="19">
        <v>60227635</v>
      </c>
      <c r="B75" s="19">
        <v>1104353201</v>
      </c>
      <c r="C75" s="45" t="s">
        <v>11</v>
      </c>
      <c r="D75" s="45" t="s">
        <v>28</v>
      </c>
      <c r="E75" s="44">
        <v>45539</v>
      </c>
      <c r="F75" s="19" t="s">
        <v>25</v>
      </c>
      <c r="G75" s="19" t="s">
        <v>8</v>
      </c>
      <c r="H75" s="19" t="s">
        <v>7</v>
      </c>
      <c r="I75" s="19">
        <v>1</v>
      </c>
      <c r="J75" s="2" t="s">
        <v>92</v>
      </c>
      <c r="K75" s="19" t="s">
        <v>80</v>
      </c>
      <c r="L75" s="44">
        <v>45539</v>
      </c>
      <c r="M75" s="45" t="s">
        <v>28</v>
      </c>
      <c r="N75" s="19" t="s">
        <v>86</v>
      </c>
      <c r="O75" s="45" t="s">
        <v>113</v>
      </c>
      <c r="P75" s="44">
        <v>45539</v>
      </c>
      <c r="Q75" s="45" t="s">
        <v>28</v>
      </c>
      <c r="R75" s="19" t="s">
        <v>86</v>
      </c>
      <c r="S75" s="44">
        <v>45544</v>
      </c>
      <c r="T75" s="2" t="s">
        <v>128</v>
      </c>
      <c r="U75" s="44">
        <v>45663</v>
      </c>
      <c r="V75" s="44">
        <v>45753</v>
      </c>
      <c r="W75" s="45" t="s">
        <v>148</v>
      </c>
      <c r="X75" s="44">
        <v>45544</v>
      </c>
      <c r="Y75" s="19"/>
      <c r="Z75" s="44">
        <v>45636</v>
      </c>
      <c r="AA75" s="44"/>
      <c r="AB75" s="19"/>
      <c r="AC75" s="19"/>
      <c r="AD75" s="19"/>
      <c r="AE75" s="19"/>
      <c r="AF75" s="19" t="s">
        <v>87</v>
      </c>
    </row>
    <row r="76" spans="1:32" x14ac:dyDescent="0.25">
      <c r="A76" s="19">
        <v>60882664</v>
      </c>
      <c r="B76" s="19">
        <v>1097330177</v>
      </c>
      <c r="C76" s="45" t="s">
        <v>11</v>
      </c>
      <c r="D76" s="45" t="s">
        <v>28</v>
      </c>
      <c r="E76" s="44">
        <v>45549</v>
      </c>
      <c r="F76" s="19" t="s">
        <v>25</v>
      </c>
      <c r="G76" s="19" t="s">
        <v>17</v>
      </c>
      <c r="H76" s="19" t="s">
        <v>7</v>
      </c>
      <c r="I76" s="19">
        <v>1</v>
      </c>
      <c r="J76" s="2" t="s">
        <v>92</v>
      </c>
      <c r="K76" s="19" t="s">
        <v>80</v>
      </c>
      <c r="L76" s="44">
        <v>45549</v>
      </c>
      <c r="M76" s="45" t="s">
        <v>28</v>
      </c>
      <c r="N76" s="19" t="s">
        <v>86</v>
      </c>
      <c r="O76" s="45" t="s">
        <v>113</v>
      </c>
      <c r="P76" s="44">
        <v>45549</v>
      </c>
      <c r="Q76" s="45" t="s">
        <v>28</v>
      </c>
      <c r="R76" s="19" t="s">
        <v>86</v>
      </c>
      <c r="S76" s="44">
        <v>45554</v>
      </c>
      <c r="T76" s="2" t="s">
        <v>128</v>
      </c>
      <c r="U76" s="44">
        <v>45673</v>
      </c>
      <c r="V76" s="44">
        <v>45763</v>
      </c>
      <c r="W76" s="45" t="s">
        <v>148</v>
      </c>
      <c r="X76" s="44">
        <v>45554</v>
      </c>
      <c r="Y76" s="44">
        <v>45629</v>
      </c>
      <c r="Z76" s="44">
        <v>45636</v>
      </c>
      <c r="AA76" s="44">
        <v>45653</v>
      </c>
      <c r="AB76" s="19"/>
      <c r="AC76" s="19"/>
      <c r="AD76" s="19"/>
      <c r="AE76" s="19"/>
      <c r="AF76" s="19" t="s">
        <v>87</v>
      </c>
    </row>
    <row r="77" spans="1:32" x14ac:dyDescent="0.25">
      <c r="A77" s="19">
        <v>60888990</v>
      </c>
      <c r="B77" s="19">
        <v>1094717532</v>
      </c>
      <c r="C77" s="45" t="s">
        <v>11</v>
      </c>
      <c r="D77" s="45" t="s">
        <v>28</v>
      </c>
      <c r="E77" s="44">
        <v>45538</v>
      </c>
      <c r="F77" s="19" t="s">
        <v>25</v>
      </c>
      <c r="G77" s="19" t="s">
        <v>17</v>
      </c>
      <c r="H77" s="19" t="s">
        <v>7</v>
      </c>
      <c r="I77" s="19">
        <v>1</v>
      </c>
      <c r="J77" s="2" t="s">
        <v>92</v>
      </c>
      <c r="K77" s="19" t="s">
        <v>80</v>
      </c>
      <c r="L77" s="44">
        <v>45538</v>
      </c>
      <c r="M77" s="45" t="s">
        <v>28</v>
      </c>
      <c r="N77" s="19" t="s">
        <v>86</v>
      </c>
      <c r="O77" s="45" t="s">
        <v>113</v>
      </c>
      <c r="P77" s="44">
        <v>45538</v>
      </c>
      <c r="Q77" s="45" t="s">
        <v>28</v>
      </c>
      <c r="R77" s="19" t="s">
        <v>86</v>
      </c>
      <c r="S77" s="44">
        <v>45542</v>
      </c>
      <c r="T77" s="2" t="s">
        <v>128</v>
      </c>
      <c r="U77" s="44">
        <v>45661</v>
      </c>
      <c r="V77" s="44">
        <v>45751</v>
      </c>
      <c r="W77" s="45" t="s">
        <v>148</v>
      </c>
      <c r="X77" s="44">
        <v>45542</v>
      </c>
      <c r="Y77" s="44">
        <v>45629</v>
      </c>
      <c r="Z77" s="44">
        <v>45636</v>
      </c>
      <c r="AA77" s="44">
        <v>45653</v>
      </c>
      <c r="AB77" s="19"/>
      <c r="AC77" s="19"/>
      <c r="AD77" s="19"/>
      <c r="AE77" s="19"/>
      <c r="AF77" s="19" t="s">
        <v>87</v>
      </c>
    </row>
    <row r="78" spans="1:32" x14ac:dyDescent="0.25">
      <c r="A78" s="19">
        <v>61313062</v>
      </c>
      <c r="B78" s="19">
        <v>1097330112</v>
      </c>
      <c r="C78" s="45" t="s">
        <v>18</v>
      </c>
      <c r="D78" s="45" t="s">
        <v>57</v>
      </c>
      <c r="E78" s="44">
        <v>45549</v>
      </c>
      <c r="F78" s="19" t="s">
        <v>35</v>
      </c>
      <c r="G78" s="19" t="s">
        <v>17</v>
      </c>
      <c r="H78" s="19" t="s">
        <v>7</v>
      </c>
      <c r="I78" s="19">
        <v>1</v>
      </c>
      <c r="J78" s="2" t="s">
        <v>97</v>
      </c>
      <c r="K78" s="19" t="s">
        <v>80</v>
      </c>
      <c r="L78" s="44">
        <v>45549</v>
      </c>
      <c r="M78" s="45" t="s">
        <v>57</v>
      </c>
      <c r="N78" s="19" t="s">
        <v>86</v>
      </c>
      <c r="O78" s="45" t="s">
        <v>113</v>
      </c>
      <c r="P78" s="44">
        <v>45549</v>
      </c>
      <c r="Q78" s="45" t="s">
        <v>57</v>
      </c>
      <c r="R78" s="19" t="s">
        <v>86</v>
      </c>
      <c r="S78" s="44">
        <v>45552</v>
      </c>
      <c r="T78" s="2" t="s">
        <v>124</v>
      </c>
      <c r="U78" s="44">
        <v>45671</v>
      </c>
      <c r="V78" s="44">
        <v>45761</v>
      </c>
      <c r="W78" s="45" t="s">
        <v>148</v>
      </c>
      <c r="X78" s="19"/>
      <c r="Y78" s="19"/>
      <c r="Z78" s="44">
        <v>45552</v>
      </c>
      <c r="AA78" s="44"/>
      <c r="AB78" s="19"/>
      <c r="AC78" s="19"/>
      <c r="AD78" s="19"/>
      <c r="AE78" s="19"/>
      <c r="AF78" s="19" t="s">
        <v>87</v>
      </c>
    </row>
    <row r="79" spans="1:32" x14ac:dyDescent="0.25">
      <c r="A79" s="19">
        <v>62504121</v>
      </c>
      <c r="B79" s="19">
        <v>1147329215</v>
      </c>
      <c r="C79" s="45" t="s">
        <v>11</v>
      </c>
      <c r="D79" s="45" t="s">
        <v>28</v>
      </c>
      <c r="E79" s="44">
        <v>45637</v>
      </c>
      <c r="F79" s="19" t="s">
        <v>151</v>
      </c>
      <c r="G79" s="19" t="s">
        <v>17</v>
      </c>
      <c r="H79" s="19" t="s">
        <v>7</v>
      </c>
      <c r="I79" s="19">
        <v>1</v>
      </c>
      <c r="J79" s="2" t="s">
        <v>92</v>
      </c>
      <c r="K79" s="19" t="s">
        <v>80</v>
      </c>
      <c r="L79" s="44">
        <v>45637</v>
      </c>
      <c r="M79" s="45" t="s">
        <v>28</v>
      </c>
      <c r="N79" s="19" t="s">
        <v>86</v>
      </c>
      <c r="O79" s="45" t="s">
        <v>113</v>
      </c>
      <c r="P79" s="44">
        <v>45637</v>
      </c>
      <c r="Q79" s="45" t="s">
        <v>28</v>
      </c>
      <c r="R79" s="19" t="s">
        <v>86</v>
      </c>
      <c r="S79" s="44">
        <v>45652</v>
      </c>
      <c r="T79" s="2" t="s">
        <v>129</v>
      </c>
      <c r="U79" s="44">
        <v>45771</v>
      </c>
      <c r="V79" s="44"/>
      <c r="W79" s="45" t="s">
        <v>125</v>
      </c>
      <c r="X79" s="44"/>
      <c r="Y79" s="19"/>
      <c r="Z79" s="44">
        <v>45652</v>
      </c>
      <c r="AA79" s="44"/>
      <c r="AB79" s="19"/>
      <c r="AC79" s="19"/>
      <c r="AD79" s="19"/>
      <c r="AE79" s="19"/>
      <c r="AF79" s="19" t="s">
        <v>87</v>
      </c>
    </row>
    <row r="80" spans="1:32" x14ac:dyDescent="0.25">
      <c r="A80" s="19">
        <v>62504293</v>
      </c>
      <c r="B80" s="19">
        <v>1147200520</v>
      </c>
      <c r="C80" s="45" t="s">
        <v>11</v>
      </c>
      <c r="D80" s="45" t="s">
        <v>28</v>
      </c>
      <c r="E80" s="44">
        <v>45647</v>
      </c>
      <c r="F80" s="19" t="s">
        <v>25</v>
      </c>
      <c r="G80" s="19" t="s">
        <v>17</v>
      </c>
      <c r="H80" s="19" t="s">
        <v>7</v>
      </c>
      <c r="I80" s="19">
        <v>1</v>
      </c>
      <c r="J80" s="2" t="s">
        <v>92</v>
      </c>
      <c r="K80" s="19" t="s">
        <v>80</v>
      </c>
      <c r="L80" s="44">
        <v>45647</v>
      </c>
      <c r="M80" s="45" t="s">
        <v>28</v>
      </c>
      <c r="N80" s="19" t="s">
        <v>86</v>
      </c>
      <c r="O80" s="45" t="s">
        <v>113</v>
      </c>
      <c r="P80" s="44">
        <v>45647</v>
      </c>
      <c r="Q80" s="45" t="s">
        <v>28</v>
      </c>
      <c r="R80" s="19" t="s">
        <v>86</v>
      </c>
      <c r="S80" s="44">
        <v>45656</v>
      </c>
      <c r="T80" s="2" t="s">
        <v>129</v>
      </c>
      <c r="U80" s="44">
        <v>45775</v>
      </c>
      <c r="V80" s="44"/>
      <c r="W80" s="45" t="s">
        <v>125</v>
      </c>
      <c r="X80" s="44">
        <v>45656</v>
      </c>
      <c r="Y80" s="19"/>
      <c r="Z80" s="44"/>
      <c r="AA80" s="44"/>
      <c r="AB80" s="19"/>
      <c r="AC80" s="19"/>
      <c r="AD80" s="19"/>
      <c r="AE80" s="19"/>
      <c r="AF80" s="19" t="s">
        <v>87</v>
      </c>
    </row>
    <row r="81" spans="1:32" x14ac:dyDescent="0.25">
      <c r="A81" s="19">
        <v>62630488</v>
      </c>
      <c r="B81" s="19">
        <v>1104250444</v>
      </c>
      <c r="C81" s="45" t="s">
        <v>11</v>
      </c>
      <c r="D81" s="45" t="s">
        <v>28</v>
      </c>
      <c r="E81" s="44">
        <v>45561</v>
      </c>
      <c r="F81" s="19" t="s">
        <v>38</v>
      </c>
      <c r="G81" s="19" t="s">
        <v>14</v>
      </c>
      <c r="H81" s="19" t="s">
        <v>7</v>
      </c>
      <c r="I81" s="19">
        <v>1</v>
      </c>
      <c r="J81" s="2" t="s">
        <v>92</v>
      </c>
      <c r="K81" s="19" t="s">
        <v>80</v>
      </c>
      <c r="L81" s="44">
        <v>45561</v>
      </c>
      <c r="M81" s="45" t="s">
        <v>28</v>
      </c>
      <c r="N81" s="19" t="s">
        <v>86</v>
      </c>
      <c r="O81" s="45" t="s">
        <v>113</v>
      </c>
      <c r="P81" s="44">
        <v>45561</v>
      </c>
      <c r="Q81" s="45" t="s">
        <v>28</v>
      </c>
      <c r="R81" s="19" t="s">
        <v>86</v>
      </c>
      <c r="S81" s="44">
        <v>45565</v>
      </c>
      <c r="T81" s="2" t="s">
        <v>128</v>
      </c>
      <c r="U81" s="44">
        <v>45684</v>
      </c>
      <c r="V81" s="44">
        <v>45774</v>
      </c>
      <c r="W81" s="45" t="s">
        <v>148</v>
      </c>
      <c r="X81" s="44">
        <v>45565</v>
      </c>
      <c r="Y81" s="44">
        <v>45629</v>
      </c>
      <c r="Z81" s="44">
        <v>45636</v>
      </c>
      <c r="AA81" s="44">
        <v>45653</v>
      </c>
      <c r="AB81" s="19"/>
      <c r="AC81" s="19"/>
      <c r="AD81" s="19"/>
      <c r="AE81" s="19"/>
      <c r="AF81" s="19" t="s">
        <v>87</v>
      </c>
    </row>
    <row r="82" spans="1:32" x14ac:dyDescent="0.25">
      <c r="A82" s="19">
        <v>70035755</v>
      </c>
      <c r="B82" s="19">
        <v>1099921356</v>
      </c>
      <c r="C82" s="45" t="s">
        <v>18</v>
      </c>
      <c r="D82" s="45" t="s">
        <v>120</v>
      </c>
      <c r="E82" s="44">
        <v>45547</v>
      </c>
      <c r="F82" s="19" t="s">
        <v>36</v>
      </c>
      <c r="G82" s="19" t="s">
        <v>6</v>
      </c>
      <c r="H82" s="19" t="s">
        <v>7</v>
      </c>
      <c r="I82" s="19">
        <v>1</v>
      </c>
      <c r="J82" s="2" t="s">
        <v>97</v>
      </c>
      <c r="K82" s="19" t="s">
        <v>80</v>
      </c>
      <c r="L82" s="44">
        <v>45547</v>
      </c>
      <c r="M82" s="45" t="s">
        <v>120</v>
      </c>
      <c r="N82" s="19" t="s">
        <v>86</v>
      </c>
      <c r="O82" s="45" t="s">
        <v>113</v>
      </c>
      <c r="P82" s="44">
        <v>45547</v>
      </c>
      <c r="Q82" s="45" t="s">
        <v>120</v>
      </c>
      <c r="R82" s="19" t="s">
        <v>86</v>
      </c>
      <c r="S82" s="44">
        <v>45556</v>
      </c>
      <c r="T82" s="2" t="s">
        <v>124</v>
      </c>
      <c r="U82" s="44">
        <v>45675</v>
      </c>
      <c r="V82" s="44">
        <v>45765</v>
      </c>
      <c r="W82" s="45" t="s">
        <v>148</v>
      </c>
      <c r="X82" s="44"/>
      <c r="Y82" s="19"/>
      <c r="Z82" s="44">
        <v>45556</v>
      </c>
      <c r="AA82" s="44"/>
      <c r="AB82" s="19"/>
      <c r="AC82" s="19"/>
      <c r="AD82" s="19"/>
      <c r="AE82" s="19"/>
      <c r="AF82" s="19" t="s">
        <v>87</v>
      </c>
    </row>
    <row r="83" spans="1:32" x14ac:dyDescent="0.25">
      <c r="A83" s="19">
        <v>70834849</v>
      </c>
      <c r="B83" s="19">
        <v>1149518086</v>
      </c>
      <c r="C83" s="45" t="s">
        <v>18</v>
      </c>
      <c r="D83" s="45" t="s">
        <v>159</v>
      </c>
      <c r="E83" s="44">
        <v>45559</v>
      </c>
      <c r="F83" s="19" t="s">
        <v>27</v>
      </c>
      <c r="G83" s="19" t="s">
        <v>17</v>
      </c>
      <c r="H83" s="19" t="s">
        <v>7</v>
      </c>
      <c r="I83" s="19">
        <v>1</v>
      </c>
      <c r="J83" s="2" t="s">
        <v>97</v>
      </c>
      <c r="K83" s="19" t="s">
        <v>80</v>
      </c>
      <c r="L83" s="44">
        <v>45559</v>
      </c>
      <c r="M83" s="45" t="s">
        <v>159</v>
      </c>
      <c r="N83" s="19" t="s">
        <v>86</v>
      </c>
      <c r="O83" s="45" t="s">
        <v>113</v>
      </c>
      <c r="P83" s="44">
        <v>45559</v>
      </c>
      <c r="Q83" s="45" t="s">
        <v>159</v>
      </c>
      <c r="R83" s="19" t="s">
        <v>86</v>
      </c>
      <c r="S83" s="44">
        <v>45559</v>
      </c>
      <c r="T83" s="2" t="s">
        <v>124</v>
      </c>
      <c r="U83" s="44">
        <v>45678</v>
      </c>
      <c r="V83" s="44">
        <v>45768</v>
      </c>
      <c r="W83" s="45" t="s">
        <v>148</v>
      </c>
      <c r="X83" s="44"/>
      <c r="Y83" s="19"/>
      <c r="Z83" s="44">
        <v>45559</v>
      </c>
      <c r="AA83" s="19"/>
      <c r="AB83" s="19"/>
      <c r="AC83" s="19"/>
      <c r="AD83" s="19"/>
      <c r="AE83" s="19"/>
      <c r="AF83" s="19" t="s">
        <v>87</v>
      </c>
    </row>
    <row r="84" spans="1:32" x14ac:dyDescent="0.25">
      <c r="A84" s="19">
        <v>74332279</v>
      </c>
      <c r="B84" s="19">
        <v>1131368835</v>
      </c>
      <c r="C84" s="45" t="s">
        <v>9</v>
      </c>
      <c r="D84" s="45" t="s">
        <v>156</v>
      </c>
      <c r="E84" s="44">
        <v>45617</v>
      </c>
      <c r="F84" s="19" t="s">
        <v>16</v>
      </c>
      <c r="G84" s="19" t="s">
        <v>17</v>
      </c>
      <c r="H84" s="19" t="s">
        <v>7</v>
      </c>
      <c r="I84" s="19">
        <v>1</v>
      </c>
      <c r="J84" s="2" t="s">
        <v>97</v>
      </c>
      <c r="K84" s="19" t="s">
        <v>80</v>
      </c>
      <c r="L84" s="44">
        <v>45617</v>
      </c>
      <c r="M84" s="45" t="s">
        <v>156</v>
      </c>
      <c r="N84" s="19" t="s">
        <v>86</v>
      </c>
      <c r="O84" s="45" t="s">
        <v>113</v>
      </c>
      <c r="P84" s="44">
        <v>45617</v>
      </c>
      <c r="Q84" s="45" t="s">
        <v>156</v>
      </c>
      <c r="R84" s="19" t="s">
        <v>86</v>
      </c>
      <c r="S84" s="44">
        <v>45630</v>
      </c>
      <c r="T84" s="2" t="s">
        <v>126</v>
      </c>
      <c r="U84" s="44">
        <v>45749</v>
      </c>
      <c r="V84" s="44"/>
      <c r="W84" s="45" t="s">
        <v>125</v>
      </c>
      <c r="X84" s="44">
        <v>45630</v>
      </c>
      <c r="Y84" s="19"/>
      <c r="Z84" s="44"/>
      <c r="AA84" s="19"/>
      <c r="AB84" s="19"/>
      <c r="AC84" s="19"/>
      <c r="AD84" s="19"/>
      <c r="AE84" s="19"/>
      <c r="AF84" s="19" t="s">
        <v>87</v>
      </c>
    </row>
    <row r="85" spans="1:32" x14ac:dyDescent="0.25">
      <c r="A85" s="19">
        <v>74904068</v>
      </c>
      <c r="B85" s="19">
        <v>1109675483</v>
      </c>
      <c r="C85" s="45" t="s">
        <v>18</v>
      </c>
      <c r="D85" s="45" t="s">
        <v>44</v>
      </c>
      <c r="E85" s="44">
        <v>45552</v>
      </c>
      <c r="F85" s="19" t="s">
        <v>27</v>
      </c>
      <c r="G85" s="19" t="s">
        <v>112</v>
      </c>
      <c r="H85" s="19" t="s">
        <v>7</v>
      </c>
      <c r="I85" s="19">
        <v>1</v>
      </c>
      <c r="J85" s="2" t="s">
        <v>97</v>
      </c>
      <c r="K85" s="19" t="s">
        <v>80</v>
      </c>
      <c r="L85" s="44">
        <v>45552</v>
      </c>
      <c r="M85" s="45" t="s">
        <v>44</v>
      </c>
      <c r="N85" s="19" t="s">
        <v>86</v>
      </c>
      <c r="O85" s="45" t="s">
        <v>113</v>
      </c>
      <c r="P85" s="44">
        <v>45552</v>
      </c>
      <c r="Q85" s="45" t="s">
        <v>44</v>
      </c>
      <c r="R85" s="19" t="s">
        <v>86</v>
      </c>
      <c r="S85" s="44">
        <v>45552</v>
      </c>
      <c r="T85" s="2" t="s">
        <v>124</v>
      </c>
      <c r="U85" s="44">
        <v>45671</v>
      </c>
      <c r="V85" s="44">
        <v>45761</v>
      </c>
      <c r="W85" s="45" t="s">
        <v>148</v>
      </c>
      <c r="X85" s="44"/>
      <c r="Y85" s="44"/>
      <c r="Z85" s="44">
        <v>45552</v>
      </c>
      <c r="AA85" s="19"/>
      <c r="AB85" s="19"/>
      <c r="AC85" s="19"/>
      <c r="AD85" s="19"/>
      <c r="AE85" s="19"/>
      <c r="AF85" s="19" t="s">
        <v>87</v>
      </c>
    </row>
    <row r="86" spans="1:32" x14ac:dyDescent="0.25">
      <c r="A86" s="19">
        <v>74995146</v>
      </c>
      <c r="B86" s="19">
        <v>1157679828</v>
      </c>
      <c r="C86" s="45" t="s">
        <v>18</v>
      </c>
      <c r="D86" s="45" t="s">
        <v>33</v>
      </c>
      <c r="E86" s="44">
        <v>45646</v>
      </c>
      <c r="F86" s="19" t="s">
        <v>32</v>
      </c>
      <c r="G86" s="19" t="s">
        <v>17</v>
      </c>
      <c r="H86" s="19" t="s">
        <v>7</v>
      </c>
      <c r="I86" s="19">
        <v>1</v>
      </c>
      <c r="J86" s="2" t="s">
        <v>96</v>
      </c>
      <c r="K86" s="19" t="s">
        <v>80</v>
      </c>
      <c r="L86" s="44">
        <v>45646</v>
      </c>
      <c r="M86" s="45" t="s">
        <v>33</v>
      </c>
      <c r="N86" s="19" t="s">
        <v>86</v>
      </c>
      <c r="O86" s="45" t="s">
        <v>113</v>
      </c>
      <c r="P86" s="44">
        <v>45646</v>
      </c>
      <c r="Q86" s="45" t="s">
        <v>33</v>
      </c>
      <c r="R86" s="19" t="s">
        <v>86</v>
      </c>
      <c r="S86" s="44">
        <v>45646</v>
      </c>
      <c r="T86" s="2" t="s">
        <v>129</v>
      </c>
      <c r="U86" s="44">
        <v>45765</v>
      </c>
      <c r="V86" s="44"/>
      <c r="W86" s="45" t="s">
        <v>125</v>
      </c>
      <c r="X86" s="44"/>
      <c r="Y86" s="19"/>
      <c r="Z86" s="44"/>
      <c r="AA86" s="44"/>
      <c r="AB86" s="19"/>
      <c r="AC86" s="19"/>
      <c r="AD86" s="19"/>
      <c r="AE86" s="19"/>
      <c r="AF86" s="19" t="s">
        <v>87</v>
      </c>
    </row>
    <row r="87" spans="1:32" x14ac:dyDescent="0.25">
      <c r="A87" s="19">
        <v>75974634</v>
      </c>
      <c r="B87" s="19">
        <v>1100976534</v>
      </c>
      <c r="C87" s="45" t="s">
        <v>11</v>
      </c>
      <c r="D87" s="45" t="s">
        <v>28</v>
      </c>
      <c r="E87" s="44">
        <v>45555</v>
      </c>
      <c r="F87" s="19" t="s">
        <v>38</v>
      </c>
      <c r="G87" s="19" t="s">
        <v>112</v>
      </c>
      <c r="H87" s="19" t="s">
        <v>7</v>
      </c>
      <c r="I87" s="19">
        <v>22</v>
      </c>
      <c r="J87" s="2" t="s">
        <v>92</v>
      </c>
      <c r="K87" s="19" t="s">
        <v>80</v>
      </c>
      <c r="L87" s="44">
        <v>45555</v>
      </c>
      <c r="M87" s="45" t="s">
        <v>28</v>
      </c>
      <c r="N87" s="19" t="s">
        <v>86</v>
      </c>
      <c r="O87" s="45" t="s">
        <v>113</v>
      </c>
      <c r="P87" s="44">
        <v>45555</v>
      </c>
      <c r="Q87" s="45" t="s">
        <v>28</v>
      </c>
      <c r="R87" s="19" t="s">
        <v>86</v>
      </c>
      <c r="S87" s="44">
        <v>45561</v>
      </c>
      <c r="T87" s="2" t="s">
        <v>128</v>
      </c>
      <c r="U87" s="44">
        <v>45680</v>
      </c>
      <c r="V87" s="44">
        <v>45770</v>
      </c>
      <c r="W87" s="45" t="s">
        <v>148</v>
      </c>
      <c r="X87" s="44">
        <v>45561</v>
      </c>
      <c r="Y87" s="44"/>
      <c r="Z87" s="44">
        <v>45636</v>
      </c>
      <c r="AA87" s="44">
        <v>45653</v>
      </c>
      <c r="AB87" s="19"/>
      <c r="AC87" s="19"/>
      <c r="AD87" s="19"/>
      <c r="AE87" s="19"/>
      <c r="AF87" s="19" t="s">
        <v>87</v>
      </c>
    </row>
    <row r="88" spans="1:32" x14ac:dyDescent="0.25">
      <c r="A88" s="19">
        <v>76360975</v>
      </c>
      <c r="B88" s="19">
        <v>1101375123</v>
      </c>
      <c r="C88" s="45" t="s">
        <v>11</v>
      </c>
      <c r="D88" s="45" t="s">
        <v>50</v>
      </c>
      <c r="E88" s="44">
        <v>45553</v>
      </c>
      <c r="F88" s="19" t="s">
        <v>13</v>
      </c>
      <c r="G88" s="19" t="s">
        <v>14</v>
      </c>
      <c r="H88" s="19" t="s">
        <v>7</v>
      </c>
      <c r="I88" s="19">
        <v>1</v>
      </c>
      <c r="J88" s="2" t="s">
        <v>97</v>
      </c>
      <c r="K88" s="19" t="s">
        <v>80</v>
      </c>
      <c r="L88" s="44">
        <v>45553</v>
      </c>
      <c r="M88" s="45" t="s">
        <v>50</v>
      </c>
      <c r="N88" s="19" t="s">
        <v>86</v>
      </c>
      <c r="O88" s="45" t="s">
        <v>113</v>
      </c>
      <c r="P88" s="44">
        <v>45553</v>
      </c>
      <c r="Q88" s="45" t="s">
        <v>50</v>
      </c>
      <c r="R88" s="19" t="s">
        <v>86</v>
      </c>
      <c r="S88" s="44">
        <v>45554</v>
      </c>
      <c r="T88" s="2" t="s">
        <v>126</v>
      </c>
      <c r="U88" s="44">
        <v>45673</v>
      </c>
      <c r="V88" s="44">
        <v>45763</v>
      </c>
      <c r="W88" s="45" t="s">
        <v>148</v>
      </c>
      <c r="X88" s="44">
        <v>45554</v>
      </c>
      <c r="Y88" s="44"/>
      <c r="Z88" s="44"/>
      <c r="AA88" s="44"/>
      <c r="AB88" s="44"/>
      <c r="AC88" s="19"/>
      <c r="AD88" s="19"/>
      <c r="AE88" s="19"/>
      <c r="AF88" s="19" t="s">
        <v>87</v>
      </c>
    </row>
    <row r="89" spans="1:32" x14ac:dyDescent="0.25">
      <c r="A89" s="19">
        <v>77136441</v>
      </c>
      <c r="B89" s="19">
        <v>1105161343</v>
      </c>
      <c r="C89" s="45" t="s">
        <v>18</v>
      </c>
      <c r="D89" s="45" t="s">
        <v>119</v>
      </c>
      <c r="E89" s="44">
        <v>45553</v>
      </c>
      <c r="F89" s="19" t="s">
        <v>22</v>
      </c>
      <c r="G89" s="19" t="s">
        <v>17</v>
      </c>
      <c r="H89" s="19" t="s">
        <v>7</v>
      </c>
      <c r="I89" s="19">
        <v>1</v>
      </c>
      <c r="J89" s="2" t="s">
        <v>97</v>
      </c>
      <c r="K89" s="19" t="s">
        <v>80</v>
      </c>
      <c r="L89" s="44">
        <v>45553</v>
      </c>
      <c r="M89" s="45" t="s">
        <v>119</v>
      </c>
      <c r="N89" s="19" t="s">
        <v>86</v>
      </c>
      <c r="O89" s="45" t="s">
        <v>113</v>
      </c>
      <c r="P89" s="44">
        <v>45553</v>
      </c>
      <c r="Q89" s="45" t="s">
        <v>119</v>
      </c>
      <c r="R89" s="19" t="s">
        <v>86</v>
      </c>
      <c r="S89" s="44">
        <v>45554</v>
      </c>
      <c r="T89" s="2" t="s">
        <v>124</v>
      </c>
      <c r="U89" s="44">
        <v>45673</v>
      </c>
      <c r="V89" s="44">
        <v>45763</v>
      </c>
      <c r="W89" s="45" t="s">
        <v>148</v>
      </c>
      <c r="X89" s="44"/>
      <c r="Y89" s="44"/>
      <c r="Z89" s="44">
        <v>45554</v>
      </c>
      <c r="AA89" s="44"/>
      <c r="AB89" s="19"/>
      <c r="AC89" s="19"/>
      <c r="AD89" s="19"/>
      <c r="AE89" s="19"/>
      <c r="AF89" s="19" t="s">
        <v>87</v>
      </c>
    </row>
    <row r="90" spans="1:32" x14ac:dyDescent="0.25">
      <c r="A90" s="19">
        <v>79463361</v>
      </c>
      <c r="B90" s="19">
        <v>1092460370</v>
      </c>
      <c r="C90" s="45" t="s">
        <v>18</v>
      </c>
      <c r="D90" s="45" t="s">
        <v>119</v>
      </c>
      <c r="E90" s="44">
        <v>45538</v>
      </c>
      <c r="F90" s="19" t="s">
        <v>32</v>
      </c>
      <c r="G90" s="19" t="s">
        <v>17</v>
      </c>
      <c r="H90" s="19" t="s">
        <v>7</v>
      </c>
      <c r="I90" s="19">
        <v>1</v>
      </c>
      <c r="J90" s="2" t="s">
        <v>97</v>
      </c>
      <c r="K90" s="19" t="s">
        <v>80</v>
      </c>
      <c r="L90" s="44">
        <v>45538</v>
      </c>
      <c r="M90" s="45" t="s">
        <v>119</v>
      </c>
      <c r="N90" s="19" t="s">
        <v>86</v>
      </c>
      <c r="O90" s="45" t="s">
        <v>113</v>
      </c>
      <c r="P90" s="44">
        <v>45538</v>
      </c>
      <c r="Q90" s="45" t="s">
        <v>119</v>
      </c>
      <c r="R90" s="19" t="s">
        <v>86</v>
      </c>
      <c r="S90" s="44">
        <v>45539</v>
      </c>
      <c r="T90" s="2" t="s">
        <v>126</v>
      </c>
      <c r="U90" s="44">
        <v>45658</v>
      </c>
      <c r="V90" s="44">
        <v>45748</v>
      </c>
      <c r="W90" s="45" t="s">
        <v>148</v>
      </c>
      <c r="X90" s="44"/>
      <c r="Y90" s="44"/>
      <c r="Z90" s="44">
        <v>45539</v>
      </c>
      <c r="AA90" s="44"/>
      <c r="AB90" s="19"/>
      <c r="AC90" s="19"/>
      <c r="AD90" s="19"/>
      <c r="AE90" s="19"/>
      <c r="AF90" s="19" t="s">
        <v>87</v>
      </c>
    </row>
    <row r="91" spans="1:32" x14ac:dyDescent="0.25">
      <c r="A91" s="19">
        <v>43202980</v>
      </c>
      <c r="B91" s="19">
        <v>1151517681</v>
      </c>
      <c r="C91" s="45" t="s">
        <v>18</v>
      </c>
      <c r="D91" s="45" t="s">
        <v>120</v>
      </c>
      <c r="E91" s="44">
        <v>45619</v>
      </c>
      <c r="F91" s="19" t="s">
        <v>155</v>
      </c>
      <c r="G91" s="19" t="s">
        <v>17</v>
      </c>
      <c r="H91" s="19" t="s">
        <v>7</v>
      </c>
      <c r="I91" s="19">
        <v>1</v>
      </c>
      <c r="J91" s="2" t="s">
        <v>97</v>
      </c>
      <c r="K91" s="19" t="s">
        <v>82</v>
      </c>
      <c r="L91" s="44">
        <v>45619</v>
      </c>
      <c r="M91" s="45" t="s">
        <v>120</v>
      </c>
      <c r="N91" s="19" t="s">
        <v>86</v>
      </c>
      <c r="O91" s="45" t="s">
        <v>113</v>
      </c>
      <c r="P91" s="44">
        <v>45619</v>
      </c>
      <c r="Q91" s="45" t="s">
        <v>120</v>
      </c>
      <c r="R91" s="19" t="s">
        <v>86</v>
      </c>
      <c r="S91" s="44">
        <v>45629</v>
      </c>
      <c r="T91" s="2" t="s">
        <v>124</v>
      </c>
      <c r="U91" s="44">
        <v>45748</v>
      </c>
      <c r="V91" s="44">
        <v>45838</v>
      </c>
      <c r="W91" s="45" t="s">
        <v>148</v>
      </c>
      <c r="X91" s="44"/>
      <c r="Y91" s="44"/>
      <c r="Z91" s="44">
        <v>45629</v>
      </c>
      <c r="AA91" s="44"/>
      <c r="AB91" s="19"/>
      <c r="AC91" s="19"/>
      <c r="AD91" s="19"/>
      <c r="AE91" s="19"/>
      <c r="AF91" s="19" t="s">
        <v>87</v>
      </c>
    </row>
    <row r="92" spans="1:32" x14ac:dyDescent="0.25">
      <c r="A92" s="19">
        <v>47107340</v>
      </c>
      <c r="B92" s="19">
        <v>1147612802</v>
      </c>
      <c r="C92" s="45" t="s">
        <v>11</v>
      </c>
      <c r="D92" s="45" t="s">
        <v>28</v>
      </c>
      <c r="E92" s="44">
        <v>45624</v>
      </c>
      <c r="F92" s="19" t="s">
        <v>147</v>
      </c>
      <c r="G92" s="19" t="s">
        <v>14</v>
      </c>
      <c r="H92" s="19" t="s">
        <v>7</v>
      </c>
      <c r="I92" s="19">
        <v>1</v>
      </c>
      <c r="J92" s="2" t="s">
        <v>92</v>
      </c>
      <c r="K92" s="19" t="s">
        <v>82</v>
      </c>
      <c r="L92" s="44">
        <v>45624</v>
      </c>
      <c r="M92" s="45" t="s">
        <v>28</v>
      </c>
      <c r="N92" s="19" t="s">
        <v>86</v>
      </c>
      <c r="O92" s="45" t="s">
        <v>113</v>
      </c>
      <c r="P92" s="44">
        <v>45624</v>
      </c>
      <c r="Q92" s="45" t="s">
        <v>28</v>
      </c>
      <c r="R92" s="19" t="s">
        <v>86</v>
      </c>
      <c r="S92" s="44">
        <v>45624</v>
      </c>
      <c r="T92" s="2" t="s">
        <v>129</v>
      </c>
      <c r="U92" s="44">
        <v>45743</v>
      </c>
      <c r="V92" s="44">
        <v>45833</v>
      </c>
      <c r="W92" s="45" t="s">
        <v>148</v>
      </c>
      <c r="X92" s="44">
        <v>45624</v>
      </c>
      <c r="Y92" s="44">
        <v>45654</v>
      </c>
      <c r="Z92" s="44"/>
      <c r="AA92" s="44"/>
      <c r="AB92" s="19"/>
      <c r="AC92" s="19"/>
      <c r="AD92" s="19"/>
      <c r="AE92" s="19"/>
      <c r="AF92" s="19" t="s">
        <v>87</v>
      </c>
    </row>
    <row r="93" spans="1:32" x14ac:dyDescent="0.25">
      <c r="A93" s="19">
        <v>47176845</v>
      </c>
      <c r="B93" s="19">
        <v>1130700531</v>
      </c>
      <c r="C93" s="45" t="s">
        <v>18</v>
      </c>
      <c r="D93" s="45" t="s">
        <v>119</v>
      </c>
      <c r="E93" s="44">
        <v>45612</v>
      </c>
      <c r="F93" s="19" t="s">
        <v>147</v>
      </c>
      <c r="G93" s="19" t="s">
        <v>8</v>
      </c>
      <c r="H93" s="19" t="s">
        <v>7</v>
      </c>
      <c r="I93" s="19">
        <v>1</v>
      </c>
      <c r="J93" s="2" t="s">
        <v>97</v>
      </c>
      <c r="K93" s="19" t="s">
        <v>82</v>
      </c>
      <c r="L93" s="44">
        <v>45612</v>
      </c>
      <c r="M93" s="45" t="s">
        <v>119</v>
      </c>
      <c r="N93" s="19" t="s">
        <v>86</v>
      </c>
      <c r="O93" s="45" t="s">
        <v>113</v>
      </c>
      <c r="P93" s="44">
        <v>45612</v>
      </c>
      <c r="Q93" s="45" t="s">
        <v>119</v>
      </c>
      <c r="R93" s="19" t="s">
        <v>86</v>
      </c>
      <c r="S93" s="44">
        <v>45616</v>
      </c>
      <c r="T93" s="2" t="s">
        <v>129</v>
      </c>
      <c r="U93" s="44">
        <v>45735</v>
      </c>
      <c r="V93" s="44">
        <v>45825</v>
      </c>
      <c r="W93" s="45" t="s">
        <v>148</v>
      </c>
      <c r="X93" s="44">
        <v>45616</v>
      </c>
      <c r="Y93" s="19"/>
      <c r="Z93" s="19"/>
      <c r="AA93" s="19"/>
      <c r="AB93" s="19"/>
      <c r="AC93" s="19"/>
      <c r="AD93" s="19"/>
      <c r="AE93" s="19"/>
      <c r="AF93" s="19" t="s">
        <v>87</v>
      </c>
    </row>
    <row r="94" spans="1:32" x14ac:dyDescent="0.25">
      <c r="A94" s="19">
        <v>73108160</v>
      </c>
      <c r="B94" s="19">
        <v>1149519115</v>
      </c>
      <c r="C94" s="45" t="s">
        <v>11</v>
      </c>
      <c r="D94" s="45" t="s">
        <v>49</v>
      </c>
      <c r="E94" s="44">
        <v>45612</v>
      </c>
      <c r="F94" s="19" t="s">
        <v>21</v>
      </c>
      <c r="G94" s="19" t="s">
        <v>17</v>
      </c>
      <c r="H94" s="19" t="s">
        <v>7</v>
      </c>
      <c r="I94" s="19">
        <v>1</v>
      </c>
      <c r="J94" s="2" t="s">
        <v>11</v>
      </c>
      <c r="K94" s="19" t="s">
        <v>82</v>
      </c>
      <c r="L94" s="44">
        <v>45612</v>
      </c>
      <c r="M94" s="45" t="s">
        <v>49</v>
      </c>
      <c r="N94" s="19" t="s">
        <v>86</v>
      </c>
      <c r="O94" s="45" t="s">
        <v>113</v>
      </c>
      <c r="P94" s="44">
        <v>45612</v>
      </c>
      <c r="Q94" s="45" t="s">
        <v>49</v>
      </c>
      <c r="R94" s="19" t="s">
        <v>86</v>
      </c>
      <c r="S94" s="44">
        <v>45621</v>
      </c>
      <c r="T94" s="2" t="s">
        <v>126</v>
      </c>
      <c r="U94" s="44">
        <v>45740</v>
      </c>
      <c r="V94" s="44">
        <v>45830</v>
      </c>
      <c r="W94" s="45" t="s">
        <v>148</v>
      </c>
      <c r="X94" s="44">
        <v>45621</v>
      </c>
      <c r="Y94" s="19"/>
      <c r="Z94" s="44">
        <v>45632</v>
      </c>
      <c r="AA94" s="44">
        <v>45640</v>
      </c>
      <c r="AB94" s="19"/>
      <c r="AC94" s="19"/>
      <c r="AD94" s="19"/>
      <c r="AE94" s="19"/>
      <c r="AF94" s="19" t="s">
        <v>87</v>
      </c>
    </row>
  </sheetData>
  <autoFilter ref="A9:AF94"/>
  <mergeCells count="7">
    <mergeCell ref="S8:T8"/>
    <mergeCell ref="U8:V8"/>
    <mergeCell ref="A1:J3"/>
    <mergeCell ref="A4:J5"/>
    <mergeCell ref="B7:Q7"/>
    <mergeCell ref="L8:M8"/>
    <mergeCell ref="O8:Q8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O23"/>
  <sheetViews>
    <sheetView showGridLines="0" topLeftCell="A4" zoomScale="70" zoomScaleNormal="70" workbookViewId="0">
      <pane xSplit="5" ySplit="9" topLeftCell="N13" activePane="bottomRight" state="frozen"/>
      <selection activeCell="A10" sqref="A10:Z82"/>
      <selection pane="topRight" activeCell="A10" sqref="A10:Z82"/>
      <selection pane="bottomLeft" activeCell="A10" sqref="A10:Z82"/>
      <selection pane="bottomRight" activeCell="V15" sqref="V15"/>
    </sheetView>
  </sheetViews>
  <sheetFormatPr baseColWidth="10" defaultRowHeight="15" x14ac:dyDescent="0.25"/>
  <cols>
    <col min="2" max="2" width="34" customWidth="1"/>
    <col min="3" max="3" width="25" customWidth="1"/>
    <col min="4" max="4" width="18.85546875" customWidth="1"/>
    <col min="6" max="7" width="21.140625" customWidth="1"/>
    <col min="8" max="8" width="11.5703125" customWidth="1"/>
    <col min="9" max="10" width="21.140625" customWidth="1"/>
    <col min="11" max="11" width="12.140625" customWidth="1"/>
    <col min="12" max="13" width="21.140625" customWidth="1"/>
    <col min="14" max="14" width="11.7109375" customWidth="1"/>
    <col min="15" max="16" width="21.140625" customWidth="1"/>
    <col min="17" max="17" width="10.42578125" customWidth="1"/>
    <col min="18" max="19" width="21.140625" customWidth="1"/>
    <col min="20" max="20" width="10.7109375" customWidth="1"/>
    <col min="21" max="22" width="21.140625" customWidth="1"/>
    <col min="23" max="23" width="11.5703125" customWidth="1"/>
    <col min="24" max="25" width="21.140625" customWidth="1"/>
    <col min="26" max="26" width="12.42578125" customWidth="1"/>
    <col min="27" max="28" width="21.140625" customWidth="1"/>
    <col min="29" max="29" width="9.28515625" customWidth="1"/>
    <col min="30" max="31" width="21.140625" customWidth="1"/>
    <col min="32" max="32" width="9.28515625" customWidth="1"/>
    <col min="33" max="34" width="21.140625" customWidth="1"/>
    <col min="35" max="35" width="9.28515625" customWidth="1"/>
    <col min="36" max="37" width="21.140625" customWidth="1"/>
    <col min="38" max="38" width="9.28515625" customWidth="1"/>
    <col min="39" max="40" width="21.140625" customWidth="1"/>
    <col min="41" max="41" width="9.28515625" customWidth="1"/>
  </cols>
  <sheetData>
    <row r="4" spans="1:41" ht="15" customHeight="1" x14ac:dyDescent="0.25">
      <c r="B4" s="60" t="s">
        <v>101</v>
      </c>
      <c r="C4" s="60"/>
      <c r="D4" s="60"/>
      <c r="E4" s="60"/>
      <c r="F4" s="23"/>
      <c r="G4" s="23"/>
      <c r="H4" s="23"/>
      <c r="I4" s="23"/>
      <c r="J4" s="23"/>
    </row>
    <row r="5" spans="1:41" ht="15" customHeight="1" x14ac:dyDescent="0.25">
      <c r="B5" s="60"/>
      <c r="C5" s="60"/>
      <c r="D5" s="60"/>
      <c r="E5" s="60"/>
      <c r="F5" s="23"/>
      <c r="G5" s="23"/>
      <c r="H5" s="23"/>
      <c r="I5" s="23"/>
      <c r="J5" s="23"/>
    </row>
    <row r="6" spans="1:41" ht="15" customHeight="1" x14ac:dyDescent="0.25">
      <c r="B6" s="60"/>
      <c r="C6" s="60"/>
      <c r="D6" s="60"/>
      <c r="E6" s="60"/>
      <c r="F6" s="23"/>
      <c r="G6" s="23"/>
      <c r="H6" s="23"/>
      <c r="I6" s="23"/>
      <c r="J6" s="23"/>
    </row>
    <row r="7" spans="1:41" ht="15" customHeight="1" x14ac:dyDescent="0.3">
      <c r="B7" s="66" t="s">
        <v>102</v>
      </c>
      <c r="C7" s="66"/>
      <c r="D7" s="66"/>
      <c r="E7" s="66"/>
      <c r="F7" s="22"/>
      <c r="G7" s="22"/>
      <c r="H7" s="22"/>
      <c r="I7" s="22"/>
      <c r="J7" s="22"/>
    </row>
    <row r="8" spans="1:41" ht="15" customHeight="1" x14ac:dyDescent="0.3">
      <c r="B8" s="66"/>
      <c r="C8" s="66"/>
      <c r="D8" s="66"/>
      <c r="E8" s="66"/>
      <c r="F8" s="22"/>
      <c r="G8" s="22"/>
      <c r="H8" s="22"/>
      <c r="I8" s="22"/>
      <c r="J8" s="22"/>
    </row>
    <row r="9" spans="1:41" x14ac:dyDescent="0.25">
      <c r="H9" s="21"/>
      <c r="I9" s="8"/>
      <c r="J9" s="8"/>
    </row>
    <row r="10" spans="1:41" ht="21" x14ac:dyDescent="0.25">
      <c r="B10" s="67" t="s">
        <v>115</v>
      </c>
      <c r="C10" s="67"/>
      <c r="D10" s="67"/>
      <c r="E10" s="67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2" spans="1:41" x14ac:dyDescent="0.25">
      <c r="B12" s="11"/>
      <c r="C12" s="68" t="s">
        <v>91</v>
      </c>
      <c r="D12" s="69"/>
      <c r="E12" s="70"/>
      <c r="F12" s="65" t="s">
        <v>88</v>
      </c>
      <c r="G12" s="65"/>
      <c r="H12" s="65"/>
      <c r="I12" s="65" t="s">
        <v>78</v>
      </c>
      <c r="J12" s="65"/>
      <c r="K12" s="65"/>
      <c r="L12" s="65" t="s">
        <v>79</v>
      </c>
      <c r="M12" s="65"/>
      <c r="N12" s="65"/>
      <c r="O12" s="65" t="s">
        <v>80</v>
      </c>
      <c r="P12" s="65"/>
      <c r="Q12" s="65"/>
      <c r="R12" s="65" t="s">
        <v>81</v>
      </c>
      <c r="S12" s="65"/>
      <c r="T12" s="65"/>
      <c r="U12" s="65" t="s">
        <v>82</v>
      </c>
      <c r="V12" s="65"/>
      <c r="W12" s="65"/>
      <c r="X12" s="65" t="s">
        <v>83</v>
      </c>
      <c r="Y12" s="65"/>
      <c r="Z12" s="65"/>
      <c r="AA12" s="65" t="s">
        <v>84</v>
      </c>
      <c r="AB12" s="65"/>
      <c r="AC12" s="65"/>
      <c r="AD12" s="65" t="s">
        <v>105</v>
      </c>
      <c r="AE12" s="65"/>
      <c r="AF12" s="65"/>
      <c r="AG12" s="65" t="s">
        <v>106</v>
      </c>
      <c r="AH12" s="65"/>
      <c r="AI12" s="65"/>
      <c r="AJ12" s="65" t="s">
        <v>107</v>
      </c>
      <c r="AK12" s="65"/>
      <c r="AL12" s="65"/>
      <c r="AM12" s="65" t="s">
        <v>110</v>
      </c>
      <c r="AN12" s="65"/>
      <c r="AO12" s="65"/>
    </row>
    <row r="13" spans="1:41" ht="120" customHeight="1" x14ac:dyDescent="0.25">
      <c r="B13" s="12" t="s">
        <v>89</v>
      </c>
      <c r="C13" s="13" t="s">
        <v>108</v>
      </c>
      <c r="D13" s="13" t="s">
        <v>109</v>
      </c>
      <c r="E13" s="14" t="s">
        <v>90</v>
      </c>
      <c r="F13" s="13" t="s">
        <v>108</v>
      </c>
      <c r="G13" s="13" t="s">
        <v>109</v>
      </c>
      <c r="H13" s="14" t="s">
        <v>90</v>
      </c>
      <c r="I13" s="13" t="s">
        <v>108</v>
      </c>
      <c r="J13" s="13" t="s">
        <v>109</v>
      </c>
      <c r="K13" s="14" t="s">
        <v>90</v>
      </c>
      <c r="L13" s="13" t="s">
        <v>108</v>
      </c>
      <c r="M13" s="13" t="s">
        <v>109</v>
      </c>
      <c r="N13" s="14" t="s">
        <v>90</v>
      </c>
      <c r="O13" s="13" t="s">
        <v>108</v>
      </c>
      <c r="P13" s="13" t="s">
        <v>109</v>
      </c>
      <c r="Q13" s="14" t="s">
        <v>90</v>
      </c>
      <c r="R13" s="13" t="s">
        <v>108</v>
      </c>
      <c r="S13" s="13" t="s">
        <v>109</v>
      </c>
      <c r="T13" s="14" t="s">
        <v>90</v>
      </c>
      <c r="U13" s="13" t="s">
        <v>108</v>
      </c>
      <c r="V13" s="13" t="s">
        <v>109</v>
      </c>
      <c r="W13" s="14" t="s">
        <v>90</v>
      </c>
      <c r="X13" s="13" t="s">
        <v>108</v>
      </c>
      <c r="Y13" s="13" t="s">
        <v>109</v>
      </c>
      <c r="Z13" s="14" t="s">
        <v>90</v>
      </c>
      <c r="AA13" s="13" t="s">
        <v>108</v>
      </c>
      <c r="AB13" s="13" t="s">
        <v>109</v>
      </c>
      <c r="AC13" s="14" t="s">
        <v>90</v>
      </c>
      <c r="AD13" s="13" t="s">
        <v>108</v>
      </c>
      <c r="AE13" s="13" t="s">
        <v>109</v>
      </c>
      <c r="AF13" s="14" t="s">
        <v>90</v>
      </c>
      <c r="AG13" s="13" t="s">
        <v>108</v>
      </c>
      <c r="AH13" s="13" t="s">
        <v>109</v>
      </c>
      <c r="AI13" s="14" t="s">
        <v>90</v>
      </c>
      <c r="AJ13" s="13" t="s">
        <v>108</v>
      </c>
      <c r="AK13" s="13" t="s">
        <v>109</v>
      </c>
      <c r="AL13" s="14" t="s">
        <v>90</v>
      </c>
      <c r="AM13" s="13" t="s">
        <v>108</v>
      </c>
      <c r="AN13" s="13" t="s">
        <v>109</v>
      </c>
      <c r="AO13" s="14" t="s">
        <v>90</v>
      </c>
    </row>
    <row r="14" spans="1:41" x14ac:dyDescent="0.25">
      <c r="B14" s="15" t="s">
        <v>91</v>
      </c>
      <c r="C14" s="16">
        <f>SUM(C15:C65)</f>
        <v>1</v>
      </c>
      <c r="D14" s="16">
        <f>SUM(D15:D65)</f>
        <v>85</v>
      </c>
      <c r="E14" s="17">
        <f>IFERROR(C14/D14,"0%")</f>
        <v>1.1764705882352941E-2</v>
      </c>
      <c r="F14" s="16">
        <f>SUM(F15:F65)</f>
        <v>0</v>
      </c>
      <c r="G14" s="16">
        <f>SUM(G15:G65)</f>
        <v>22</v>
      </c>
      <c r="H14" s="17">
        <f>IFERROR(F14/G14,"0%")</f>
        <v>0</v>
      </c>
      <c r="I14" s="16">
        <f>SUM(I15:I65)</f>
        <v>1</v>
      </c>
      <c r="J14" s="16">
        <f>SUM(J15:J65)</f>
        <v>9</v>
      </c>
      <c r="K14" s="17">
        <f>IFERROR(I14/J14,"0%")</f>
        <v>0.1111111111111111</v>
      </c>
      <c r="L14" s="16">
        <f>SUM(L15:L65)</f>
        <v>0</v>
      </c>
      <c r="M14" s="16">
        <f>SUM(M15:M65)</f>
        <v>23</v>
      </c>
      <c r="N14" s="17">
        <f>IFERROR(L14/M14,"0%")</f>
        <v>0</v>
      </c>
      <c r="O14" s="16">
        <f>SUM(O15:O65)</f>
        <v>0</v>
      </c>
      <c r="P14" s="16">
        <f>SUM(P15:P65)</f>
        <v>21</v>
      </c>
      <c r="Q14" s="17">
        <f>IFERROR(O14/P14,"0%")</f>
        <v>0</v>
      </c>
      <c r="R14" s="16">
        <f>SUM(R15:R65)</f>
        <v>0</v>
      </c>
      <c r="S14" s="16">
        <f>SUM(S15:S65)</f>
        <v>6</v>
      </c>
      <c r="T14" s="17">
        <f>IFERROR(R14/S14,"0%")</f>
        <v>0</v>
      </c>
      <c r="U14" s="16">
        <f>SUM(U15:U65)</f>
        <v>0</v>
      </c>
      <c r="V14" s="16">
        <f>SUM(V15:V65)</f>
        <v>4</v>
      </c>
      <c r="W14" s="17">
        <f>IFERROR(U14/V14,"0%")</f>
        <v>0</v>
      </c>
      <c r="X14" s="16">
        <f>SUM(X15:X65)</f>
        <v>0</v>
      </c>
      <c r="Y14" s="16">
        <f>SUM(Y15:Y65)</f>
        <v>0</v>
      </c>
      <c r="Z14" s="17" t="str">
        <f>IFERROR(X14/Y14,"0%")</f>
        <v>0%</v>
      </c>
      <c r="AA14" s="16">
        <f>SUM(AA15:AA65)</f>
        <v>0</v>
      </c>
      <c r="AB14" s="16">
        <f>SUM(AB15:AB65)</f>
        <v>0</v>
      </c>
      <c r="AC14" s="17" t="str">
        <f>IFERROR(AA14/AB14,"0%")</f>
        <v>0%</v>
      </c>
      <c r="AD14" s="16">
        <f>SUM(AD15:AD65)</f>
        <v>0</v>
      </c>
      <c r="AE14" s="16">
        <f>SUM(AE15:AE65)</f>
        <v>0</v>
      </c>
      <c r="AF14" s="17" t="str">
        <f>IFERROR(AD14/AE14,"0%")</f>
        <v>0%</v>
      </c>
      <c r="AG14" s="16">
        <f>SUM(AG15:AG65)</f>
        <v>0</v>
      </c>
      <c r="AH14" s="16">
        <f>SUM(AH15:AH65)</f>
        <v>0</v>
      </c>
      <c r="AI14" s="17" t="str">
        <f>IFERROR(AG14/AH14,"0%")</f>
        <v>0%</v>
      </c>
      <c r="AJ14" s="16">
        <f>SUM(AJ15:AJ65)</f>
        <v>0</v>
      </c>
      <c r="AK14" s="16">
        <f>SUM(AK15:AK65)</f>
        <v>0</v>
      </c>
      <c r="AL14" s="17" t="str">
        <f>IFERROR(AJ14/AK14,"0%")</f>
        <v>0%</v>
      </c>
      <c r="AM14" s="16">
        <f>SUM(AM15:AM65)</f>
        <v>0</v>
      </c>
      <c r="AN14" s="16">
        <f>SUM(AN15:AN65)</f>
        <v>0</v>
      </c>
      <c r="AO14" s="17" t="str">
        <f>IFERROR(AM14/AN14,"0%")</f>
        <v>0%</v>
      </c>
    </row>
    <row r="15" spans="1:41" x14ac:dyDescent="0.25">
      <c r="A15" s="27">
        <f t="shared" ref="A15:A21" si="0">VLOOKUP(B15,distritos,2,0)</f>
        <v>70101</v>
      </c>
      <c r="B15" s="18" t="s">
        <v>97</v>
      </c>
      <c r="C15" s="19">
        <f>F15+I15+L15+O15+R15+U15+X15+AA15+AD15+AG15+AJ15+AM15</f>
        <v>0</v>
      </c>
      <c r="D15" s="19">
        <f>G15+J15+M15+P15+S15+V15+Y15+AB15+AE15+AH15+AK15+AN15</f>
        <v>33</v>
      </c>
      <c r="E15" s="20">
        <f t="shared" ref="E15:E21" si="1">IFERROR(C15/D15,"0%")</f>
        <v>0</v>
      </c>
      <c r="F15" s="19"/>
      <c r="G15" s="19">
        <v>11</v>
      </c>
      <c r="H15" s="20">
        <f t="shared" ref="H15:H21" si="2">IFERROR(F15/G15,"0%")</f>
        <v>0</v>
      </c>
      <c r="I15" s="19"/>
      <c r="J15" s="19">
        <v>2</v>
      </c>
      <c r="K15" s="20">
        <f t="shared" ref="K15:K21" si="3">IFERROR(I15/J15,"0%")</f>
        <v>0</v>
      </c>
      <c r="L15" s="19"/>
      <c r="M15" s="19">
        <v>7</v>
      </c>
      <c r="N15" s="20">
        <f t="shared" ref="N15:N21" si="4">IFERROR(L15/M15,"0%")</f>
        <v>0</v>
      </c>
      <c r="O15" s="19"/>
      <c r="P15" s="19">
        <v>10</v>
      </c>
      <c r="Q15" s="20">
        <f t="shared" ref="Q15:Q21" si="5">IFERROR(O15/P15,"0%")</f>
        <v>0</v>
      </c>
      <c r="R15" s="19"/>
      <c r="S15" s="19">
        <v>1</v>
      </c>
      <c r="T15" s="20">
        <f t="shared" ref="T15:T21" si="6">IFERROR(R15/S15,"0%")</f>
        <v>0</v>
      </c>
      <c r="U15" s="19"/>
      <c r="V15" s="19">
        <v>2</v>
      </c>
      <c r="W15" s="20">
        <f t="shared" ref="W15:W21" si="7">IFERROR(U15/V15,"0%")</f>
        <v>0</v>
      </c>
      <c r="X15" s="19"/>
      <c r="Y15" s="19"/>
      <c r="Z15" s="20" t="str">
        <f t="shared" ref="Z15:Z21" si="8">IFERROR(X15/Y15,"0%")</f>
        <v>0%</v>
      </c>
      <c r="AA15" s="19"/>
      <c r="AB15" s="19"/>
      <c r="AC15" s="20" t="str">
        <f t="shared" ref="AC15:AC21" si="9">IFERROR(AA15/AB15,"0%")</f>
        <v>0%</v>
      </c>
      <c r="AD15" s="19"/>
      <c r="AE15" s="19"/>
      <c r="AF15" s="20" t="str">
        <f t="shared" ref="AF15:AF21" si="10">IFERROR(AD15/AE15,"0%")</f>
        <v>0%</v>
      </c>
      <c r="AG15" s="19"/>
      <c r="AH15" s="19"/>
      <c r="AI15" s="20" t="str">
        <f t="shared" ref="AI15:AI21" si="11">IFERROR(AG15/AH15,"0%")</f>
        <v>0%</v>
      </c>
      <c r="AJ15" s="19"/>
      <c r="AK15" s="19"/>
      <c r="AL15" s="20" t="str">
        <f t="shared" ref="AL15:AL21" si="12">IFERROR(AJ15/AK15,"0%")</f>
        <v>0%</v>
      </c>
      <c r="AM15" s="19"/>
      <c r="AN15" s="19"/>
      <c r="AO15" s="20" t="str">
        <f t="shared" ref="AO15:AO21" si="13">IFERROR(AM15/AN15,"0%")</f>
        <v>0%</v>
      </c>
    </row>
    <row r="16" spans="1:41" x14ac:dyDescent="0.25">
      <c r="A16" s="27">
        <f t="shared" si="0"/>
        <v>70102</v>
      </c>
      <c r="B16" s="18" t="s">
        <v>99</v>
      </c>
      <c r="C16" s="19">
        <f t="shared" ref="C16:D21" si="14">F16+I16+L16+O16+R16+U16+X16+AA16+AD16+AG16+AJ16+AM16</f>
        <v>0</v>
      </c>
      <c r="D16" s="19">
        <f t="shared" si="14"/>
        <v>0</v>
      </c>
      <c r="E16" s="20" t="str">
        <f t="shared" si="1"/>
        <v>0%</v>
      </c>
      <c r="F16" s="19"/>
      <c r="G16" s="19"/>
      <c r="H16" s="20" t="str">
        <f t="shared" si="2"/>
        <v>0%</v>
      </c>
      <c r="I16" s="19"/>
      <c r="J16" s="19"/>
      <c r="K16" s="20" t="str">
        <f t="shared" si="3"/>
        <v>0%</v>
      </c>
      <c r="L16" s="19"/>
      <c r="M16" s="19"/>
      <c r="N16" s="20" t="str">
        <f t="shared" si="4"/>
        <v>0%</v>
      </c>
      <c r="O16" s="19"/>
      <c r="P16" s="19"/>
      <c r="Q16" s="20" t="str">
        <f t="shared" si="5"/>
        <v>0%</v>
      </c>
      <c r="R16" s="19"/>
      <c r="S16" s="19"/>
      <c r="T16" s="20" t="str">
        <f t="shared" si="6"/>
        <v>0%</v>
      </c>
      <c r="U16" s="19"/>
      <c r="V16" s="19"/>
      <c r="W16" s="20" t="str">
        <f t="shared" si="7"/>
        <v>0%</v>
      </c>
      <c r="X16" s="19"/>
      <c r="Y16" s="19"/>
      <c r="Z16" s="20" t="str">
        <f t="shared" si="8"/>
        <v>0%</v>
      </c>
      <c r="AA16" s="19"/>
      <c r="AB16" s="19"/>
      <c r="AC16" s="20" t="str">
        <f t="shared" si="9"/>
        <v>0%</v>
      </c>
      <c r="AD16" s="19"/>
      <c r="AE16" s="19"/>
      <c r="AF16" s="20" t="str">
        <f t="shared" si="10"/>
        <v>0%</v>
      </c>
      <c r="AG16" s="19"/>
      <c r="AH16" s="19"/>
      <c r="AI16" s="20" t="str">
        <f t="shared" si="11"/>
        <v>0%</v>
      </c>
      <c r="AJ16" s="19"/>
      <c r="AK16" s="19"/>
      <c r="AL16" s="20" t="str">
        <f t="shared" si="12"/>
        <v>0%</v>
      </c>
      <c r="AM16" s="19"/>
      <c r="AN16" s="19"/>
      <c r="AO16" s="20" t="str">
        <f t="shared" si="13"/>
        <v>0%</v>
      </c>
    </row>
    <row r="17" spans="1:41" x14ac:dyDescent="0.25">
      <c r="A17" s="27">
        <f t="shared" si="0"/>
        <v>70103</v>
      </c>
      <c r="B17" s="18" t="s">
        <v>96</v>
      </c>
      <c r="C17" s="19">
        <f t="shared" si="14"/>
        <v>0</v>
      </c>
      <c r="D17" s="19">
        <f t="shared" si="14"/>
        <v>4</v>
      </c>
      <c r="E17" s="20">
        <f t="shared" si="1"/>
        <v>0</v>
      </c>
      <c r="F17" s="19"/>
      <c r="G17" s="19">
        <v>2</v>
      </c>
      <c r="H17" s="20">
        <f t="shared" si="2"/>
        <v>0</v>
      </c>
      <c r="I17" s="19"/>
      <c r="J17" s="19"/>
      <c r="K17" s="20" t="str">
        <f t="shared" si="3"/>
        <v>0%</v>
      </c>
      <c r="L17" s="19"/>
      <c r="M17" s="19"/>
      <c r="N17" s="20" t="str">
        <f t="shared" si="4"/>
        <v>0%</v>
      </c>
      <c r="O17" s="19"/>
      <c r="P17" s="19">
        <v>2</v>
      </c>
      <c r="Q17" s="20">
        <f t="shared" si="5"/>
        <v>0</v>
      </c>
      <c r="R17" s="19"/>
      <c r="S17" s="19"/>
      <c r="T17" s="20" t="str">
        <f t="shared" si="6"/>
        <v>0%</v>
      </c>
      <c r="U17" s="19"/>
      <c r="V17" s="19"/>
      <c r="W17" s="20" t="str">
        <f t="shared" si="7"/>
        <v>0%</v>
      </c>
      <c r="X17" s="19"/>
      <c r="Y17" s="19"/>
      <c r="Z17" s="20" t="str">
        <f t="shared" si="8"/>
        <v>0%</v>
      </c>
      <c r="AA17" s="19"/>
      <c r="AB17" s="19"/>
      <c r="AC17" s="20" t="str">
        <f t="shared" si="9"/>
        <v>0%</v>
      </c>
      <c r="AD17" s="19"/>
      <c r="AE17" s="19"/>
      <c r="AF17" s="20" t="str">
        <f t="shared" si="10"/>
        <v>0%</v>
      </c>
      <c r="AG17" s="19"/>
      <c r="AH17" s="19"/>
      <c r="AI17" s="20" t="str">
        <f t="shared" si="11"/>
        <v>0%</v>
      </c>
      <c r="AJ17" s="19"/>
      <c r="AK17" s="19"/>
      <c r="AL17" s="20" t="str">
        <f t="shared" si="12"/>
        <v>0%</v>
      </c>
      <c r="AM17" s="19"/>
      <c r="AN17" s="19"/>
      <c r="AO17" s="20" t="str">
        <f t="shared" si="13"/>
        <v>0%</v>
      </c>
    </row>
    <row r="18" spans="1:41" x14ac:dyDescent="0.25">
      <c r="A18" s="27">
        <f t="shared" si="0"/>
        <v>70104</v>
      </c>
      <c r="B18" s="18" t="s">
        <v>98</v>
      </c>
      <c r="C18" s="19">
        <f t="shared" si="14"/>
        <v>0</v>
      </c>
      <c r="D18" s="19">
        <f t="shared" si="14"/>
        <v>0</v>
      </c>
      <c r="E18" s="20" t="str">
        <f t="shared" si="1"/>
        <v>0%</v>
      </c>
      <c r="F18" s="19"/>
      <c r="G18" s="19"/>
      <c r="H18" s="20" t="str">
        <f t="shared" si="2"/>
        <v>0%</v>
      </c>
      <c r="I18" s="19"/>
      <c r="J18" s="19"/>
      <c r="K18" s="20" t="str">
        <f t="shared" si="3"/>
        <v>0%</v>
      </c>
      <c r="L18" s="19"/>
      <c r="M18" s="19"/>
      <c r="N18" s="20" t="str">
        <f t="shared" si="4"/>
        <v>0%</v>
      </c>
      <c r="O18" s="19"/>
      <c r="P18" s="19"/>
      <c r="Q18" s="20" t="str">
        <f t="shared" si="5"/>
        <v>0%</v>
      </c>
      <c r="R18" s="19"/>
      <c r="S18" s="19"/>
      <c r="T18" s="20" t="str">
        <f t="shared" si="6"/>
        <v>0%</v>
      </c>
      <c r="U18" s="19"/>
      <c r="V18" s="19"/>
      <c r="W18" s="20" t="str">
        <f t="shared" si="7"/>
        <v>0%</v>
      </c>
      <c r="X18" s="19"/>
      <c r="Y18" s="19"/>
      <c r="Z18" s="20" t="str">
        <f t="shared" si="8"/>
        <v>0%</v>
      </c>
      <c r="AA18" s="19"/>
      <c r="AB18" s="19"/>
      <c r="AC18" s="20" t="str">
        <f t="shared" si="9"/>
        <v>0%</v>
      </c>
      <c r="AD18" s="19"/>
      <c r="AE18" s="19"/>
      <c r="AF18" s="20" t="str">
        <f t="shared" si="10"/>
        <v>0%</v>
      </c>
      <c r="AG18" s="19"/>
      <c r="AH18" s="19"/>
      <c r="AI18" s="20" t="str">
        <f t="shared" si="11"/>
        <v>0%</v>
      </c>
      <c r="AJ18" s="19"/>
      <c r="AK18" s="19"/>
      <c r="AL18" s="20" t="str">
        <f t="shared" si="12"/>
        <v>0%</v>
      </c>
      <c r="AM18" s="19"/>
      <c r="AN18" s="19"/>
      <c r="AO18" s="20" t="str">
        <f t="shared" si="13"/>
        <v>0%</v>
      </c>
    </row>
    <row r="19" spans="1:41" x14ac:dyDescent="0.25">
      <c r="A19" s="27">
        <f t="shared" si="0"/>
        <v>70105</v>
      </c>
      <c r="B19" s="18" t="s">
        <v>100</v>
      </c>
      <c r="C19" s="19">
        <f t="shared" si="14"/>
        <v>0</v>
      </c>
      <c r="D19" s="19">
        <f t="shared" si="14"/>
        <v>0</v>
      </c>
      <c r="E19" s="20" t="str">
        <f t="shared" si="1"/>
        <v>0%</v>
      </c>
      <c r="F19" s="19"/>
      <c r="G19" s="19"/>
      <c r="H19" s="20" t="str">
        <f t="shared" si="2"/>
        <v>0%</v>
      </c>
      <c r="I19" s="19"/>
      <c r="J19" s="19"/>
      <c r="K19" s="20" t="str">
        <f t="shared" si="3"/>
        <v>0%</v>
      </c>
      <c r="L19" s="19"/>
      <c r="M19" s="19"/>
      <c r="N19" s="20" t="str">
        <f t="shared" si="4"/>
        <v>0%</v>
      </c>
      <c r="O19" s="19"/>
      <c r="P19" s="19"/>
      <c r="Q19" s="20" t="str">
        <f t="shared" si="5"/>
        <v>0%</v>
      </c>
      <c r="R19" s="19"/>
      <c r="S19" s="19"/>
      <c r="T19" s="20" t="str">
        <f t="shared" si="6"/>
        <v>0%</v>
      </c>
      <c r="U19" s="19"/>
      <c r="V19" s="19"/>
      <c r="W19" s="20" t="str">
        <f t="shared" si="7"/>
        <v>0%</v>
      </c>
      <c r="X19" s="19"/>
      <c r="Y19" s="19"/>
      <c r="Z19" s="20" t="str">
        <f t="shared" si="8"/>
        <v>0%</v>
      </c>
      <c r="AA19" s="19"/>
      <c r="AB19" s="19"/>
      <c r="AC19" s="20" t="str">
        <f t="shared" si="9"/>
        <v>0%</v>
      </c>
      <c r="AD19" s="19"/>
      <c r="AE19" s="19"/>
      <c r="AF19" s="20" t="str">
        <f t="shared" si="10"/>
        <v>0%</v>
      </c>
      <c r="AG19" s="19"/>
      <c r="AH19" s="19"/>
      <c r="AI19" s="20" t="str">
        <f t="shared" si="11"/>
        <v>0%</v>
      </c>
      <c r="AJ19" s="19"/>
      <c r="AK19" s="19"/>
      <c r="AL19" s="20" t="str">
        <f t="shared" si="12"/>
        <v>0%</v>
      </c>
      <c r="AM19" s="19"/>
      <c r="AN19" s="19"/>
      <c r="AO19" s="20" t="str">
        <f t="shared" si="13"/>
        <v>0%</v>
      </c>
    </row>
    <row r="20" spans="1:41" x14ac:dyDescent="0.25">
      <c r="A20" s="27">
        <f t="shared" si="0"/>
        <v>70106</v>
      </c>
      <c r="B20" s="18" t="s">
        <v>11</v>
      </c>
      <c r="C20" s="19">
        <f t="shared" si="14"/>
        <v>0</v>
      </c>
      <c r="D20" s="19">
        <f t="shared" si="14"/>
        <v>13</v>
      </c>
      <c r="E20" s="20">
        <f t="shared" si="1"/>
        <v>0</v>
      </c>
      <c r="F20" s="19"/>
      <c r="G20" s="19">
        <v>3</v>
      </c>
      <c r="H20" s="20">
        <f t="shared" si="2"/>
        <v>0</v>
      </c>
      <c r="I20" s="19"/>
      <c r="J20" s="19">
        <v>3</v>
      </c>
      <c r="K20" s="20">
        <f t="shared" si="3"/>
        <v>0</v>
      </c>
      <c r="L20" s="19"/>
      <c r="M20" s="19">
        <v>3</v>
      </c>
      <c r="N20" s="20">
        <f t="shared" si="4"/>
        <v>0</v>
      </c>
      <c r="O20" s="19"/>
      <c r="P20" s="19">
        <v>1</v>
      </c>
      <c r="Q20" s="20">
        <f t="shared" si="5"/>
        <v>0</v>
      </c>
      <c r="R20" s="19"/>
      <c r="S20" s="19">
        <v>2</v>
      </c>
      <c r="T20" s="20">
        <f t="shared" si="6"/>
        <v>0</v>
      </c>
      <c r="U20" s="19"/>
      <c r="V20" s="19">
        <v>1</v>
      </c>
      <c r="W20" s="20">
        <f t="shared" si="7"/>
        <v>0</v>
      </c>
      <c r="X20" s="19"/>
      <c r="Y20" s="19"/>
      <c r="Z20" s="20" t="str">
        <f t="shared" si="8"/>
        <v>0%</v>
      </c>
      <c r="AA20" s="19"/>
      <c r="AB20" s="19"/>
      <c r="AC20" s="20" t="str">
        <f t="shared" si="9"/>
        <v>0%</v>
      </c>
      <c r="AD20" s="19"/>
      <c r="AE20" s="19"/>
      <c r="AF20" s="20" t="str">
        <f t="shared" si="10"/>
        <v>0%</v>
      </c>
      <c r="AG20" s="19"/>
      <c r="AH20" s="19"/>
      <c r="AI20" s="20" t="str">
        <f t="shared" si="11"/>
        <v>0%</v>
      </c>
      <c r="AJ20" s="19"/>
      <c r="AK20" s="19"/>
      <c r="AL20" s="20" t="str">
        <f t="shared" si="12"/>
        <v>0%</v>
      </c>
      <c r="AM20" s="19"/>
      <c r="AN20" s="19"/>
      <c r="AO20" s="20" t="str">
        <f t="shared" si="13"/>
        <v>0%</v>
      </c>
    </row>
    <row r="21" spans="1:41" x14ac:dyDescent="0.25">
      <c r="A21" s="27">
        <f t="shared" si="0"/>
        <v>70107</v>
      </c>
      <c r="B21" s="18" t="s">
        <v>92</v>
      </c>
      <c r="C21" s="19">
        <f t="shared" si="14"/>
        <v>1</v>
      </c>
      <c r="D21" s="19">
        <f t="shared" si="14"/>
        <v>35</v>
      </c>
      <c r="E21" s="20">
        <f t="shared" si="1"/>
        <v>2.8571428571428571E-2</v>
      </c>
      <c r="F21" s="19"/>
      <c r="G21" s="19">
        <v>6</v>
      </c>
      <c r="H21" s="20">
        <f t="shared" si="2"/>
        <v>0</v>
      </c>
      <c r="I21" s="19">
        <v>1</v>
      </c>
      <c r="J21" s="19">
        <v>4</v>
      </c>
      <c r="K21" s="20">
        <f t="shared" si="3"/>
        <v>0.25</v>
      </c>
      <c r="L21" s="19"/>
      <c r="M21" s="19">
        <v>13</v>
      </c>
      <c r="N21" s="20">
        <f t="shared" si="4"/>
        <v>0</v>
      </c>
      <c r="O21" s="19"/>
      <c r="P21" s="19">
        <v>8</v>
      </c>
      <c r="Q21" s="20">
        <f t="shared" si="5"/>
        <v>0</v>
      </c>
      <c r="R21" s="19"/>
      <c r="S21" s="19">
        <v>3</v>
      </c>
      <c r="T21" s="20">
        <f t="shared" si="6"/>
        <v>0</v>
      </c>
      <c r="U21" s="19"/>
      <c r="V21" s="19">
        <v>1</v>
      </c>
      <c r="W21" s="20">
        <f t="shared" si="7"/>
        <v>0</v>
      </c>
      <c r="X21" s="19"/>
      <c r="Y21" s="19"/>
      <c r="Z21" s="20" t="str">
        <f t="shared" si="8"/>
        <v>0%</v>
      </c>
      <c r="AA21" s="19"/>
      <c r="AB21" s="19"/>
      <c r="AC21" s="20" t="str">
        <f t="shared" si="9"/>
        <v>0%</v>
      </c>
      <c r="AD21" s="19"/>
      <c r="AE21" s="19"/>
      <c r="AF21" s="20" t="str">
        <f t="shared" si="10"/>
        <v>0%</v>
      </c>
      <c r="AG21" s="19"/>
      <c r="AH21" s="19"/>
      <c r="AI21" s="20" t="str">
        <f t="shared" si="11"/>
        <v>0%</v>
      </c>
      <c r="AJ21" s="19"/>
      <c r="AK21" s="19"/>
      <c r="AL21" s="20" t="str">
        <f t="shared" si="12"/>
        <v>0%</v>
      </c>
      <c r="AM21" s="19"/>
      <c r="AN21" s="19"/>
      <c r="AO21" s="20" t="str">
        <f t="shared" si="13"/>
        <v>0%</v>
      </c>
    </row>
    <row r="23" spans="1:41" x14ac:dyDescent="0.25">
      <c r="AK23" s="36"/>
      <c r="AL23" s="20"/>
    </row>
  </sheetData>
  <mergeCells count="16">
    <mergeCell ref="I12:K12"/>
    <mergeCell ref="B4:E6"/>
    <mergeCell ref="B7:E8"/>
    <mergeCell ref="B10:E10"/>
    <mergeCell ref="C12:E12"/>
    <mergeCell ref="F12:H12"/>
    <mergeCell ref="AD12:AF12"/>
    <mergeCell ref="AG12:AI12"/>
    <mergeCell ref="AJ12:AL12"/>
    <mergeCell ref="AM12:AO12"/>
    <mergeCell ref="L12:N12"/>
    <mergeCell ref="O12:Q12"/>
    <mergeCell ref="R12:T12"/>
    <mergeCell ref="U12:W12"/>
    <mergeCell ref="X12:Z12"/>
    <mergeCell ref="AA12:AC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topLeftCell="C1" zoomScale="70" zoomScaleNormal="70" workbookViewId="0">
      <selection activeCell="A4" sqref="A4"/>
    </sheetView>
  </sheetViews>
  <sheetFormatPr baseColWidth="10" defaultRowHeight="15" x14ac:dyDescent="0.25"/>
  <cols>
    <col min="1" max="1" width="34.5703125" bestFit="1" customWidth="1"/>
    <col min="2" max="2" width="29.7109375" bestFit="1" customWidth="1"/>
    <col min="3" max="3" width="16" bestFit="1" customWidth="1"/>
    <col min="4" max="4" width="14.28515625" bestFit="1" customWidth="1"/>
    <col min="5" max="5" width="15.42578125" bestFit="1" customWidth="1"/>
    <col min="6" max="6" width="19.140625" bestFit="1" customWidth="1"/>
    <col min="7" max="7" width="15.42578125" bestFit="1" customWidth="1"/>
    <col min="8" max="8" width="16.42578125" bestFit="1" customWidth="1"/>
    <col min="9" max="9" width="15.42578125" bestFit="1" customWidth="1"/>
    <col min="10" max="10" width="15" bestFit="1" customWidth="1"/>
    <col min="11" max="11" width="15.42578125" bestFit="1" customWidth="1"/>
    <col min="12" max="12" width="15" bestFit="1" customWidth="1"/>
    <col min="13" max="13" width="15.42578125" bestFit="1" customWidth="1"/>
    <col min="14" max="14" width="15" bestFit="1" customWidth="1"/>
    <col min="15" max="15" width="16.7109375" bestFit="1" customWidth="1"/>
    <col min="16" max="16" width="10.85546875" bestFit="1" customWidth="1"/>
    <col min="17" max="17" width="11.7109375" bestFit="1" customWidth="1"/>
    <col min="18" max="18" width="13.42578125" bestFit="1" customWidth="1"/>
    <col min="19" max="19" width="12.5703125" bestFit="1" customWidth="1"/>
    <col min="20" max="20" width="15.5703125" bestFit="1" customWidth="1"/>
    <col min="21" max="21" width="11.140625" bestFit="1" customWidth="1"/>
    <col min="22" max="22" width="11.7109375" bestFit="1" customWidth="1"/>
    <col min="23" max="23" width="14.140625" bestFit="1" customWidth="1"/>
    <col min="24" max="24" width="13.7109375" bestFit="1" customWidth="1"/>
    <col min="25" max="25" width="16.85546875" bestFit="1" customWidth="1"/>
    <col min="26" max="26" width="12.5703125" bestFit="1" customWidth="1"/>
    <col min="27" max="27" width="11.7109375" bestFit="1" customWidth="1"/>
    <col min="28" max="28" width="15.5703125" bestFit="1" customWidth="1"/>
    <col min="29" max="29" width="12.5703125" bestFit="1" customWidth="1"/>
    <col min="30" max="30" width="11.7109375" bestFit="1" customWidth="1"/>
    <col min="31" max="31" width="14.140625" bestFit="1" customWidth="1"/>
    <col min="32" max="32" width="13.7109375" bestFit="1" customWidth="1"/>
    <col min="33" max="33" width="11.7109375" bestFit="1" customWidth="1"/>
    <col min="34" max="34" width="16.85546875" bestFit="1" customWidth="1"/>
    <col min="35" max="35" width="12.5703125" bestFit="1" customWidth="1"/>
    <col min="36" max="36" width="11.7109375" bestFit="1" customWidth="1"/>
    <col min="37" max="37" width="15.5703125" bestFit="1" customWidth="1"/>
    <col min="38" max="38" width="12.5703125" bestFit="1" customWidth="1"/>
  </cols>
  <sheetData>
    <row r="3" spans="1:15" x14ac:dyDescent="0.25">
      <c r="A3" s="7" t="s">
        <v>139</v>
      </c>
      <c r="B3" s="7" t="s">
        <v>76</v>
      </c>
    </row>
    <row r="4" spans="1:15" x14ac:dyDescent="0.25">
      <c r="B4" t="s">
        <v>77</v>
      </c>
      <c r="C4" t="s">
        <v>85</v>
      </c>
      <c r="D4" t="s">
        <v>78</v>
      </c>
      <c r="F4" t="s">
        <v>144</v>
      </c>
      <c r="G4" t="s">
        <v>79</v>
      </c>
      <c r="H4" t="s">
        <v>154</v>
      </c>
      <c r="I4" t="s">
        <v>80</v>
      </c>
      <c r="J4" t="s">
        <v>157</v>
      </c>
      <c r="K4" t="s">
        <v>81</v>
      </c>
      <c r="L4" t="s">
        <v>158</v>
      </c>
      <c r="M4" t="s">
        <v>82</v>
      </c>
      <c r="N4" t="s">
        <v>160</v>
      </c>
      <c r="O4" t="s">
        <v>75</v>
      </c>
    </row>
    <row r="5" spans="1:15" x14ac:dyDescent="0.25">
      <c r="A5" s="7" t="s">
        <v>74</v>
      </c>
      <c r="B5" t="s">
        <v>87</v>
      </c>
      <c r="D5" t="s">
        <v>86</v>
      </c>
      <c r="E5" t="s">
        <v>87</v>
      </c>
      <c r="G5" t="s">
        <v>87</v>
      </c>
      <c r="I5" t="s">
        <v>87</v>
      </c>
      <c r="K5" t="s">
        <v>87</v>
      </c>
      <c r="M5" t="s">
        <v>87</v>
      </c>
    </row>
    <row r="6" spans="1:15" x14ac:dyDescent="0.25">
      <c r="A6" s="8" t="s">
        <v>97</v>
      </c>
      <c r="B6" s="52">
        <v>11</v>
      </c>
      <c r="C6" s="52">
        <v>11</v>
      </c>
      <c r="D6" s="52"/>
      <c r="E6" s="52">
        <v>2</v>
      </c>
      <c r="F6" s="52">
        <v>2</v>
      </c>
      <c r="G6" s="52">
        <v>7</v>
      </c>
      <c r="H6" s="52">
        <v>7</v>
      </c>
      <c r="I6" s="52">
        <v>10</v>
      </c>
      <c r="J6" s="52">
        <v>10</v>
      </c>
      <c r="K6" s="52">
        <v>1</v>
      </c>
      <c r="L6" s="52">
        <v>1</v>
      </c>
      <c r="M6" s="52">
        <v>2</v>
      </c>
      <c r="N6" s="52">
        <v>2</v>
      </c>
      <c r="O6" s="52">
        <v>33</v>
      </c>
    </row>
    <row r="7" spans="1:15" x14ac:dyDescent="0.25">
      <c r="A7" s="8" t="s">
        <v>96</v>
      </c>
      <c r="B7" s="52">
        <v>2</v>
      </c>
      <c r="C7" s="52">
        <v>2</v>
      </c>
      <c r="D7" s="52"/>
      <c r="E7" s="52"/>
      <c r="F7" s="52"/>
      <c r="G7" s="52"/>
      <c r="H7" s="52"/>
      <c r="I7" s="52">
        <v>2</v>
      </c>
      <c r="J7" s="52">
        <v>2</v>
      </c>
      <c r="K7" s="52"/>
      <c r="L7" s="52"/>
      <c r="M7" s="52"/>
      <c r="N7" s="52"/>
      <c r="O7" s="52">
        <v>4</v>
      </c>
    </row>
    <row r="8" spans="1:15" x14ac:dyDescent="0.25">
      <c r="A8" s="8" t="s">
        <v>11</v>
      </c>
      <c r="B8" s="52">
        <v>3</v>
      </c>
      <c r="C8" s="52">
        <v>3</v>
      </c>
      <c r="D8" s="52"/>
      <c r="E8" s="52">
        <v>3</v>
      </c>
      <c r="F8" s="52">
        <v>3</v>
      </c>
      <c r="G8" s="52">
        <v>3</v>
      </c>
      <c r="H8" s="52">
        <v>3</v>
      </c>
      <c r="I8" s="52">
        <v>1</v>
      </c>
      <c r="J8" s="52">
        <v>1</v>
      </c>
      <c r="K8" s="52">
        <v>2</v>
      </c>
      <c r="L8" s="52">
        <v>2</v>
      </c>
      <c r="M8" s="52">
        <v>1</v>
      </c>
      <c r="N8" s="52">
        <v>1</v>
      </c>
      <c r="O8" s="52">
        <v>13</v>
      </c>
    </row>
    <row r="9" spans="1:15" x14ac:dyDescent="0.25">
      <c r="A9" s="8" t="s">
        <v>92</v>
      </c>
      <c r="B9" s="52">
        <v>6</v>
      </c>
      <c r="C9" s="52">
        <v>6</v>
      </c>
      <c r="D9" s="52">
        <v>1</v>
      </c>
      <c r="E9" s="52">
        <v>3</v>
      </c>
      <c r="F9" s="52">
        <v>4</v>
      </c>
      <c r="G9" s="52">
        <v>13</v>
      </c>
      <c r="H9" s="52">
        <v>13</v>
      </c>
      <c r="I9" s="52">
        <v>8</v>
      </c>
      <c r="J9" s="52">
        <v>8</v>
      </c>
      <c r="K9" s="52">
        <v>3</v>
      </c>
      <c r="L9" s="52">
        <v>3</v>
      </c>
      <c r="M9" s="52">
        <v>1</v>
      </c>
      <c r="N9" s="52">
        <v>1</v>
      </c>
      <c r="O9" s="52">
        <v>35</v>
      </c>
    </row>
    <row r="10" spans="1:15" x14ac:dyDescent="0.25">
      <c r="A10" s="8" t="s">
        <v>75</v>
      </c>
      <c r="B10" s="52">
        <v>22</v>
      </c>
      <c r="C10" s="52">
        <v>22</v>
      </c>
      <c r="D10" s="52">
        <v>1</v>
      </c>
      <c r="E10" s="52">
        <v>8</v>
      </c>
      <c r="F10" s="52">
        <v>9</v>
      </c>
      <c r="G10" s="52">
        <v>23</v>
      </c>
      <c r="H10" s="52">
        <v>23</v>
      </c>
      <c r="I10" s="52">
        <v>21</v>
      </c>
      <c r="J10" s="52">
        <v>21</v>
      </c>
      <c r="K10" s="52">
        <v>6</v>
      </c>
      <c r="L10" s="52">
        <v>6</v>
      </c>
      <c r="M10" s="52">
        <v>4</v>
      </c>
      <c r="N10" s="52">
        <v>4</v>
      </c>
      <c r="O10" s="52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"/>
  <sheetViews>
    <sheetView showGridLines="0" zoomScale="60" zoomScaleNormal="60" workbookViewId="0">
      <pane xSplit="4" ySplit="11" topLeftCell="E12" activePane="bottomRight" state="frozen"/>
      <selection pane="topRight" activeCell="E1" sqref="E1"/>
      <selection pane="bottomLeft" activeCell="A8" sqref="A8"/>
      <selection pane="bottomRight" activeCell="A14" sqref="A14:AN14"/>
    </sheetView>
  </sheetViews>
  <sheetFormatPr baseColWidth="10" defaultRowHeight="15" x14ac:dyDescent="0.25"/>
  <cols>
    <col min="1" max="1" width="34" customWidth="1"/>
    <col min="2" max="2" width="25" customWidth="1"/>
    <col min="3" max="3" width="18.85546875" customWidth="1"/>
    <col min="5" max="6" width="21.140625" customWidth="1"/>
    <col min="7" max="7" width="11.5703125" customWidth="1"/>
    <col min="8" max="9" width="21.140625" customWidth="1"/>
    <col min="10" max="10" width="12.140625" customWidth="1"/>
    <col min="11" max="12" width="21.140625" customWidth="1"/>
    <col min="13" max="13" width="11.7109375" customWidth="1"/>
    <col min="14" max="15" width="21.140625" customWidth="1"/>
    <col min="16" max="16" width="10.42578125" customWidth="1"/>
    <col min="17" max="18" width="21.140625" customWidth="1"/>
    <col min="19" max="19" width="10.7109375" customWidth="1"/>
    <col min="20" max="21" width="21.140625" customWidth="1"/>
    <col min="22" max="22" width="11.5703125" customWidth="1"/>
    <col min="23" max="24" width="21.140625" customWidth="1"/>
    <col min="25" max="25" width="12.42578125" customWidth="1"/>
    <col min="26" max="27" width="21.140625" customWidth="1"/>
    <col min="28" max="28" width="11.28515625" customWidth="1"/>
    <col min="29" max="30" width="21.140625" customWidth="1"/>
    <col min="31" max="31" width="12.5703125" customWidth="1"/>
    <col min="32" max="33" width="21.140625" customWidth="1"/>
    <col min="34" max="34" width="12.5703125" customWidth="1"/>
    <col min="35" max="36" width="21.140625" customWidth="1"/>
    <col min="37" max="37" width="12.5703125" customWidth="1"/>
    <col min="38" max="39" width="21.140625" customWidth="1"/>
    <col min="40" max="40" width="12.5703125" customWidth="1"/>
  </cols>
  <sheetData>
    <row r="1" spans="1:40" ht="15" customHeight="1" x14ac:dyDescent="0.25">
      <c r="A1" s="71" t="s">
        <v>101</v>
      </c>
      <c r="B1" s="71"/>
      <c r="C1" s="71"/>
      <c r="D1" s="71"/>
      <c r="E1" s="23"/>
      <c r="F1" s="23"/>
      <c r="G1" s="23"/>
      <c r="H1" s="23"/>
      <c r="I1" s="23"/>
    </row>
    <row r="2" spans="1:40" ht="15" customHeight="1" x14ac:dyDescent="0.25">
      <c r="A2" s="71"/>
      <c r="B2" s="71"/>
      <c r="C2" s="71"/>
      <c r="D2" s="71"/>
      <c r="E2" s="23"/>
      <c r="F2" s="23"/>
      <c r="G2" s="23"/>
      <c r="H2" s="23"/>
      <c r="I2" s="23"/>
    </row>
    <row r="3" spans="1:40" ht="15" customHeight="1" x14ac:dyDescent="0.25">
      <c r="A3" s="71"/>
      <c r="B3" s="71"/>
      <c r="C3" s="71"/>
      <c r="D3" s="71"/>
      <c r="E3" s="23"/>
      <c r="F3" s="23"/>
      <c r="G3" s="23"/>
      <c r="H3" s="23"/>
      <c r="I3" s="23"/>
    </row>
    <row r="4" spans="1:40" ht="15" customHeight="1" x14ac:dyDescent="0.3">
      <c r="A4" s="72" t="s">
        <v>102</v>
      </c>
      <c r="B4" s="72"/>
      <c r="C4" s="72"/>
      <c r="D4" s="72"/>
      <c r="E4" s="22"/>
      <c r="F4" s="22"/>
      <c r="G4" s="22"/>
      <c r="H4" s="22"/>
      <c r="I4" s="22"/>
    </row>
    <row r="5" spans="1:40" ht="15" customHeight="1" x14ac:dyDescent="0.3">
      <c r="A5" s="72"/>
      <c r="B5" s="72"/>
      <c r="C5" s="72"/>
      <c r="D5" s="72"/>
      <c r="E5" s="22"/>
      <c r="F5" s="22"/>
      <c r="G5" s="22"/>
      <c r="H5" s="22"/>
      <c r="I5" s="22"/>
    </row>
    <row r="6" spans="1:40" x14ac:dyDescent="0.25">
      <c r="G6" s="21"/>
      <c r="H6" s="8"/>
      <c r="I6" s="8"/>
    </row>
    <row r="7" spans="1:40" ht="18.75" customHeight="1" x14ac:dyDescent="0.25">
      <c r="A7" s="73" t="s">
        <v>115</v>
      </c>
      <c r="B7" s="73"/>
      <c r="C7" s="73"/>
      <c r="D7" s="73"/>
      <c r="E7" s="25"/>
      <c r="F7" s="25"/>
      <c r="G7" s="25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40" x14ac:dyDescent="0.25">
      <c r="B8" s="1"/>
      <c r="C8" s="1"/>
      <c r="D8" s="10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40" x14ac:dyDescent="0.25">
      <c r="A9" s="11"/>
      <c r="B9" s="68" t="s">
        <v>91</v>
      </c>
      <c r="C9" s="69"/>
      <c r="D9" s="70"/>
      <c r="E9" s="65" t="s">
        <v>88</v>
      </c>
      <c r="F9" s="65"/>
      <c r="G9" s="65"/>
      <c r="H9" s="65" t="s">
        <v>78</v>
      </c>
      <c r="I9" s="65"/>
      <c r="J9" s="65"/>
      <c r="K9" s="65" t="s">
        <v>79</v>
      </c>
      <c r="L9" s="65"/>
      <c r="M9" s="65"/>
      <c r="N9" s="65" t="s">
        <v>80</v>
      </c>
      <c r="O9" s="65"/>
      <c r="P9" s="65"/>
      <c r="Q9" s="65" t="s">
        <v>81</v>
      </c>
      <c r="R9" s="65"/>
      <c r="S9" s="65"/>
      <c r="T9" s="65" t="s">
        <v>82</v>
      </c>
      <c r="U9" s="65"/>
      <c r="V9" s="65"/>
      <c r="W9" s="65" t="s">
        <v>83</v>
      </c>
      <c r="X9" s="65"/>
      <c r="Y9" s="65"/>
      <c r="Z9" s="65" t="s">
        <v>84</v>
      </c>
      <c r="AA9" s="65"/>
      <c r="AB9" s="65"/>
      <c r="AC9" s="65" t="s">
        <v>105</v>
      </c>
      <c r="AD9" s="65"/>
      <c r="AE9" s="65"/>
      <c r="AF9" s="65" t="s">
        <v>106</v>
      </c>
      <c r="AG9" s="65"/>
      <c r="AH9" s="65"/>
      <c r="AI9" s="65" t="s">
        <v>107</v>
      </c>
      <c r="AJ9" s="65"/>
      <c r="AK9" s="65"/>
      <c r="AL9" s="65" t="s">
        <v>110</v>
      </c>
      <c r="AM9" s="65"/>
      <c r="AN9" s="65"/>
    </row>
    <row r="10" spans="1:40" ht="138" customHeight="1" x14ac:dyDescent="0.25">
      <c r="A10" s="12" t="s">
        <v>89</v>
      </c>
      <c r="B10" s="13" t="s">
        <v>93</v>
      </c>
      <c r="C10" s="13" t="s">
        <v>94</v>
      </c>
      <c r="D10" s="14" t="s">
        <v>90</v>
      </c>
      <c r="E10" s="13" t="s">
        <v>93</v>
      </c>
      <c r="F10" s="13" t="s">
        <v>94</v>
      </c>
      <c r="G10" s="14" t="s">
        <v>90</v>
      </c>
      <c r="H10" s="13" t="s">
        <v>93</v>
      </c>
      <c r="I10" s="13" t="s">
        <v>94</v>
      </c>
      <c r="J10" s="14" t="s">
        <v>90</v>
      </c>
      <c r="K10" s="13" t="s">
        <v>93</v>
      </c>
      <c r="L10" s="13" t="s">
        <v>94</v>
      </c>
      <c r="M10" s="14" t="s">
        <v>90</v>
      </c>
      <c r="N10" s="13" t="s">
        <v>93</v>
      </c>
      <c r="O10" s="13" t="s">
        <v>94</v>
      </c>
      <c r="P10" s="14" t="s">
        <v>90</v>
      </c>
      <c r="Q10" s="13" t="s">
        <v>93</v>
      </c>
      <c r="R10" s="13" t="s">
        <v>94</v>
      </c>
      <c r="S10" s="14" t="s">
        <v>90</v>
      </c>
      <c r="T10" s="13" t="s">
        <v>93</v>
      </c>
      <c r="U10" s="13" t="s">
        <v>94</v>
      </c>
      <c r="V10" s="14" t="s">
        <v>90</v>
      </c>
      <c r="W10" s="13" t="s">
        <v>93</v>
      </c>
      <c r="X10" s="13" t="s">
        <v>94</v>
      </c>
      <c r="Y10" s="14" t="s">
        <v>90</v>
      </c>
      <c r="Z10" s="13" t="s">
        <v>93</v>
      </c>
      <c r="AA10" s="13" t="s">
        <v>94</v>
      </c>
      <c r="AB10" s="14" t="s">
        <v>90</v>
      </c>
      <c r="AC10" s="13" t="s">
        <v>93</v>
      </c>
      <c r="AD10" s="13" t="s">
        <v>94</v>
      </c>
      <c r="AE10" s="14" t="s">
        <v>90</v>
      </c>
      <c r="AF10" s="13" t="s">
        <v>93</v>
      </c>
      <c r="AG10" s="13" t="s">
        <v>94</v>
      </c>
      <c r="AH10" s="14" t="s">
        <v>90</v>
      </c>
      <c r="AI10" s="13" t="s">
        <v>93</v>
      </c>
      <c r="AJ10" s="13" t="s">
        <v>94</v>
      </c>
      <c r="AK10" s="14" t="s">
        <v>90</v>
      </c>
      <c r="AL10" s="13" t="s">
        <v>93</v>
      </c>
      <c r="AM10" s="13" t="s">
        <v>94</v>
      </c>
      <c r="AN10" s="14" t="s">
        <v>90</v>
      </c>
    </row>
    <row r="11" spans="1:40" x14ac:dyDescent="0.25">
      <c r="A11" s="15" t="s">
        <v>91</v>
      </c>
      <c r="B11" s="16">
        <f>SUM(B12,B14,B22)</f>
        <v>1</v>
      </c>
      <c r="C11" s="16">
        <f>SUM(C12,C14,C22)</f>
        <v>85</v>
      </c>
      <c r="D11" s="17">
        <f>IFERROR(B11/C11,"0%")</f>
        <v>1.1764705882352941E-2</v>
      </c>
      <c r="E11" s="16">
        <f>SUM(E12,E14,E22)</f>
        <v>0</v>
      </c>
      <c r="F11" s="16">
        <f>SUM(F12,F14,F22)</f>
        <v>22</v>
      </c>
      <c r="G11" s="17">
        <f>IFERROR(E11/F11,"0%")</f>
        <v>0</v>
      </c>
      <c r="H11" s="16">
        <f>SUM(H12,H14,H22)</f>
        <v>1</v>
      </c>
      <c r="I11" s="16">
        <f>SUM(I12,I14,I22)</f>
        <v>9</v>
      </c>
      <c r="J11" s="17">
        <f>IFERROR(H11/I11,"0%")</f>
        <v>0.1111111111111111</v>
      </c>
      <c r="K11" s="16">
        <f>SUM(K12,K14,K22)</f>
        <v>0</v>
      </c>
      <c r="L11" s="16">
        <f>SUM(L12,L14,L22)</f>
        <v>23</v>
      </c>
      <c r="M11" s="17">
        <f>IFERROR(K11/L11,"0%")</f>
        <v>0</v>
      </c>
      <c r="N11" s="16">
        <f>SUM(N12,N14,N22)</f>
        <v>0</v>
      </c>
      <c r="O11" s="16">
        <f>SUM(O12,O14,O22)</f>
        <v>21</v>
      </c>
      <c r="P11" s="17">
        <f>IFERROR(N11/O11,"0%")</f>
        <v>0</v>
      </c>
      <c r="Q11" s="16">
        <f>SUM(Q12,Q14,Q22)</f>
        <v>0</v>
      </c>
      <c r="R11" s="16">
        <f>SUM(R12,R14,R22)</f>
        <v>6</v>
      </c>
      <c r="S11" s="17">
        <f>IFERROR(Q11/R11,"0%")</f>
        <v>0</v>
      </c>
      <c r="T11" s="16">
        <f>SUM(T12,T14,T22)</f>
        <v>0</v>
      </c>
      <c r="U11" s="16">
        <f>SUM(U12,U14,U22)</f>
        <v>4</v>
      </c>
      <c r="V11" s="17">
        <f>IFERROR(T11/U11,"0%")</f>
        <v>0</v>
      </c>
      <c r="W11" s="16">
        <f>SUM(W12,W14,W22)</f>
        <v>0</v>
      </c>
      <c r="X11" s="16">
        <f>SUM(X12,X14,X22)</f>
        <v>0</v>
      </c>
      <c r="Y11" s="17" t="str">
        <f>IFERROR(W11/X11,"0%")</f>
        <v>0%</v>
      </c>
      <c r="Z11" s="16">
        <f>SUM(Z12,Z14,Z22)</f>
        <v>0</v>
      </c>
      <c r="AA11" s="16">
        <f>SUM(AA12,AA14,AA22)</f>
        <v>0</v>
      </c>
      <c r="AB11" s="17" t="str">
        <f>IFERROR(Z11/AA11,"0%")</f>
        <v>0%</v>
      </c>
      <c r="AC11" s="16">
        <f>SUM(AC12,AC14,AC22)</f>
        <v>0</v>
      </c>
      <c r="AD11" s="16">
        <f>SUM(AD12,AD14,AD22)</f>
        <v>0</v>
      </c>
      <c r="AE11" s="17" t="str">
        <f>IFERROR(AC11/AD11,"0%")</f>
        <v>0%</v>
      </c>
      <c r="AF11" s="16">
        <f>SUM(AF12,AF14,AF22)</f>
        <v>0</v>
      </c>
      <c r="AG11" s="16">
        <f>SUM(AG12,AG14,AG22)</f>
        <v>0</v>
      </c>
      <c r="AH11" s="17" t="str">
        <f>IFERROR(AF11/AG11,"0%")</f>
        <v>0%</v>
      </c>
      <c r="AI11" s="16">
        <f>SUM(AI12,AI14,AI22)</f>
        <v>0</v>
      </c>
      <c r="AJ11" s="16">
        <f>SUM(AJ12,AJ14,AJ22)</f>
        <v>0</v>
      </c>
      <c r="AK11" s="17" t="str">
        <f>IFERROR(AI11/AJ11,"0%")</f>
        <v>0%</v>
      </c>
      <c r="AL11" s="16">
        <f>SUM(AL12,AL14,AL22)</f>
        <v>0</v>
      </c>
      <c r="AM11" s="16">
        <f>SUM(AM12,AM14,AM22)</f>
        <v>0</v>
      </c>
      <c r="AN11" s="17" t="str">
        <f>IFERROR(AL11/AM11,"0%")</f>
        <v>0%</v>
      </c>
    </row>
    <row r="12" spans="1:40" x14ac:dyDescent="0.25">
      <c r="A12" s="74" t="s">
        <v>9</v>
      </c>
      <c r="B12" s="75">
        <f>E12+H12+K12+N12+Q12+T12+W12+Z12+AC12+AF12+AI12+AL12</f>
        <v>0</v>
      </c>
      <c r="C12" s="76">
        <f>F12+I12+L12+O12+R12+U12+X12+AA12+AD12+AG12+AJ12+AM12</f>
        <v>1</v>
      </c>
      <c r="D12" s="77">
        <f t="shared" ref="D12:D24" si="0">IFERROR(B12/C12,"0%")</f>
        <v>0</v>
      </c>
      <c r="E12" s="76"/>
      <c r="F12" s="76"/>
      <c r="G12" s="77" t="str">
        <f t="shared" ref="G12:G24" si="1">IFERROR(E12/F12,"0%")</f>
        <v>0%</v>
      </c>
      <c r="H12" s="76"/>
      <c r="I12" s="76"/>
      <c r="J12" s="77" t="str">
        <f t="shared" ref="J12:J24" si="2">IFERROR(H12/I12,"0%")</f>
        <v>0%</v>
      </c>
      <c r="K12" s="76"/>
      <c r="L12" s="76"/>
      <c r="M12" s="77" t="str">
        <f t="shared" ref="M12:M24" si="3">IFERROR(K12/L12,"0%")</f>
        <v>0%</v>
      </c>
      <c r="N12" s="76"/>
      <c r="O12" s="76">
        <v>1</v>
      </c>
      <c r="P12" s="77">
        <f t="shared" ref="P12:P24" si="4">IFERROR(N12/O12,"0%")</f>
        <v>0</v>
      </c>
      <c r="Q12" s="76"/>
      <c r="R12" s="76"/>
      <c r="S12" s="77" t="str">
        <f t="shared" ref="S12:S24" si="5">IFERROR(Q12/R12,"0%")</f>
        <v>0%</v>
      </c>
      <c r="T12" s="76"/>
      <c r="U12" s="76"/>
      <c r="V12" s="77" t="str">
        <f t="shared" ref="V12:V24" si="6">IFERROR(T12/U12,"0%")</f>
        <v>0%</v>
      </c>
      <c r="W12" s="76"/>
      <c r="X12" s="76"/>
      <c r="Y12" s="77" t="str">
        <f t="shared" ref="Y12:Y24" si="7">IFERROR(W12/X12,"0%")</f>
        <v>0%</v>
      </c>
      <c r="Z12" s="78"/>
      <c r="AA12" s="79"/>
      <c r="AB12" s="77" t="str">
        <f t="shared" ref="AB12:AB24" si="8">IFERROR(Z12/AA12,"0%")</f>
        <v>0%</v>
      </c>
      <c r="AC12" s="78"/>
      <c r="AD12" s="79"/>
      <c r="AE12" s="77" t="str">
        <f t="shared" ref="AE12:AE24" si="9">IFERROR(AC12/AD12,"0%")</f>
        <v>0%</v>
      </c>
      <c r="AF12" s="78"/>
      <c r="AG12" s="79"/>
      <c r="AH12" s="77" t="str">
        <f t="shared" ref="AH12:AH24" si="10">IFERROR(AF12/AG12,"0%")</f>
        <v>0%</v>
      </c>
      <c r="AI12" s="78"/>
      <c r="AJ12" s="79"/>
      <c r="AK12" s="77" t="str">
        <f t="shared" ref="AK12:AK24" si="11">IFERROR(AI12/AJ12,"0%")</f>
        <v>0%</v>
      </c>
      <c r="AL12" s="78"/>
      <c r="AM12" s="78"/>
      <c r="AN12" s="77" t="str">
        <f t="shared" ref="AN12:AN24" si="12">IFERROR(AL12/AM12,"0%")</f>
        <v>0%</v>
      </c>
    </row>
    <row r="13" spans="1:40" x14ac:dyDescent="0.25">
      <c r="A13" s="30" t="s">
        <v>156</v>
      </c>
      <c r="B13" s="39">
        <f t="shared" ref="B13:C14" si="13">E13+H13+K13+N13+Q13+T13+W13+Z13+AC13+AF13+AI13+AL13</f>
        <v>0</v>
      </c>
      <c r="C13" s="19">
        <f t="shared" si="13"/>
        <v>1</v>
      </c>
      <c r="D13" s="20">
        <f t="shared" si="0"/>
        <v>0</v>
      </c>
      <c r="E13" s="19"/>
      <c r="F13" s="19"/>
      <c r="G13" s="20" t="str">
        <f t="shared" si="1"/>
        <v>0%</v>
      </c>
      <c r="H13" s="19"/>
      <c r="I13" s="19"/>
      <c r="J13" s="20" t="str">
        <f t="shared" si="2"/>
        <v>0%</v>
      </c>
      <c r="K13" s="19"/>
      <c r="L13" s="19"/>
      <c r="M13" s="20" t="str">
        <f t="shared" si="3"/>
        <v>0%</v>
      </c>
      <c r="N13" s="19"/>
      <c r="O13" s="19">
        <v>1</v>
      </c>
      <c r="P13" s="20">
        <f t="shared" si="4"/>
        <v>0</v>
      </c>
      <c r="Q13" s="19"/>
      <c r="R13" s="19"/>
      <c r="S13" s="20" t="str">
        <f t="shared" si="5"/>
        <v>0%</v>
      </c>
      <c r="T13" s="19"/>
      <c r="U13" s="19"/>
      <c r="V13" s="20" t="str">
        <f t="shared" si="6"/>
        <v>0%</v>
      </c>
      <c r="W13" s="19"/>
      <c r="X13" s="19"/>
      <c r="Y13" s="20" t="str">
        <f t="shared" si="7"/>
        <v>0%</v>
      </c>
      <c r="Z13" s="27"/>
      <c r="AA13" s="28"/>
      <c r="AB13" s="20" t="str">
        <f t="shared" si="8"/>
        <v>0%</v>
      </c>
      <c r="AC13" s="27"/>
      <c r="AD13" s="28"/>
      <c r="AE13" s="20" t="str">
        <f t="shared" si="9"/>
        <v>0%</v>
      </c>
      <c r="AF13" s="27"/>
      <c r="AG13" s="28"/>
      <c r="AH13" s="20" t="str">
        <f t="shared" si="10"/>
        <v>0%</v>
      </c>
      <c r="AI13" s="27"/>
      <c r="AJ13" s="28"/>
      <c r="AK13" s="20" t="str">
        <f t="shared" si="11"/>
        <v>0%</v>
      </c>
      <c r="AL13" s="27"/>
      <c r="AM13" s="28"/>
      <c r="AN13" s="20" t="str">
        <f t="shared" si="12"/>
        <v>0%</v>
      </c>
    </row>
    <row r="14" spans="1:40" x14ac:dyDescent="0.25">
      <c r="A14" s="74" t="s">
        <v>18</v>
      </c>
      <c r="B14" s="75">
        <f t="shared" si="13"/>
        <v>0</v>
      </c>
      <c r="C14" s="76">
        <f t="shared" si="13"/>
        <v>33</v>
      </c>
      <c r="D14" s="77">
        <f t="shared" si="0"/>
        <v>0</v>
      </c>
      <c r="E14" s="76"/>
      <c r="F14" s="76">
        <v>12</v>
      </c>
      <c r="G14" s="77">
        <f t="shared" si="1"/>
        <v>0</v>
      </c>
      <c r="H14" s="76"/>
      <c r="I14" s="76">
        <v>2</v>
      </c>
      <c r="J14" s="77">
        <f t="shared" si="2"/>
        <v>0</v>
      </c>
      <c r="K14" s="76"/>
      <c r="L14" s="76">
        <v>6</v>
      </c>
      <c r="M14" s="77">
        <f t="shared" si="3"/>
        <v>0</v>
      </c>
      <c r="N14" s="76"/>
      <c r="O14" s="76">
        <v>10</v>
      </c>
      <c r="P14" s="77">
        <f t="shared" si="4"/>
        <v>0</v>
      </c>
      <c r="Q14" s="76"/>
      <c r="R14" s="76">
        <v>1</v>
      </c>
      <c r="S14" s="77">
        <f t="shared" si="5"/>
        <v>0</v>
      </c>
      <c r="T14" s="76"/>
      <c r="U14" s="76">
        <v>2</v>
      </c>
      <c r="V14" s="77">
        <f t="shared" si="6"/>
        <v>0</v>
      </c>
      <c r="W14" s="76"/>
      <c r="X14" s="76"/>
      <c r="Y14" s="77" t="str">
        <f t="shared" si="7"/>
        <v>0%</v>
      </c>
      <c r="Z14" s="80"/>
      <c r="AA14" s="81"/>
      <c r="AB14" s="77" t="str">
        <f t="shared" si="8"/>
        <v>0%</v>
      </c>
      <c r="AC14" s="80"/>
      <c r="AD14" s="81"/>
      <c r="AE14" s="77" t="str">
        <f t="shared" si="9"/>
        <v>0%</v>
      </c>
      <c r="AF14" s="80"/>
      <c r="AG14" s="81"/>
      <c r="AH14" s="77" t="str">
        <f t="shared" si="10"/>
        <v>0%</v>
      </c>
      <c r="AI14" s="80"/>
      <c r="AJ14" s="81"/>
      <c r="AK14" s="77" t="str">
        <f t="shared" si="11"/>
        <v>0%</v>
      </c>
      <c r="AL14" s="80"/>
      <c r="AM14" s="81"/>
      <c r="AN14" s="77" t="str">
        <f t="shared" si="12"/>
        <v>0%</v>
      </c>
    </row>
    <row r="15" spans="1:40" x14ac:dyDescent="0.25">
      <c r="A15" s="30" t="s">
        <v>119</v>
      </c>
      <c r="B15" s="39">
        <f t="shared" ref="B15:B23" si="14">E15+H15+K15+N15+Q15+T15+W15+Z15+AC15+AF15+AI15+AL15</f>
        <v>0</v>
      </c>
      <c r="C15" s="19">
        <f t="shared" ref="C15:C24" si="15">F15+I15+L15+O15+R15+U15+X15+AA15+AD15+AG15+AJ15+AM15</f>
        <v>6</v>
      </c>
      <c r="D15" s="20">
        <f t="shared" si="0"/>
        <v>0</v>
      </c>
      <c r="E15" s="19"/>
      <c r="F15" s="19">
        <v>2</v>
      </c>
      <c r="G15" s="20">
        <f t="shared" si="1"/>
        <v>0</v>
      </c>
      <c r="H15" s="19"/>
      <c r="I15" s="19"/>
      <c r="J15" s="20" t="str">
        <f t="shared" si="2"/>
        <v>0%</v>
      </c>
      <c r="K15" s="19"/>
      <c r="L15" s="19">
        <v>1</v>
      </c>
      <c r="M15" s="20">
        <f t="shared" si="3"/>
        <v>0</v>
      </c>
      <c r="N15" s="19"/>
      <c r="O15" s="19">
        <v>2</v>
      </c>
      <c r="P15" s="20">
        <f t="shared" si="4"/>
        <v>0</v>
      </c>
      <c r="Q15" s="19"/>
      <c r="R15" s="19"/>
      <c r="S15" s="20" t="str">
        <f t="shared" si="5"/>
        <v>0%</v>
      </c>
      <c r="T15" s="19"/>
      <c r="U15" s="19">
        <v>1</v>
      </c>
      <c r="V15" s="20">
        <f t="shared" si="6"/>
        <v>0</v>
      </c>
      <c r="W15" s="19"/>
      <c r="X15" s="19"/>
      <c r="Y15" s="20" t="str">
        <f t="shared" si="7"/>
        <v>0%</v>
      </c>
      <c r="Z15" s="27"/>
      <c r="AA15" s="28"/>
      <c r="AB15" s="20" t="str">
        <f t="shared" si="8"/>
        <v>0%</v>
      </c>
      <c r="AC15" s="27"/>
      <c r="AD15" s="28"/>
      <c r="AE15" s="20" t="str">
        <f t="shared" si="9"/>
        <v>0%</v>
      </c>
      <c r="AF15" s="27"/>
      <c r="AG15" s="28"/>
      <c r="AH15" s="20" t="str">
        <f t="shared" si="10"/>
        <v>0%</v>
      </c>
      <c r="AI15" s="27"/>
      <c r="AJ15" s="28"/>
      <c r="AK15" s="20" t="str">
        <f t="shared" si="11"/>
        <v>0%</v>
      </c>
      <c r="AL15" s="27"/>
      <c r="AM15" s="28"/>
      <c r="AN15" s="20" t="str">
        <f t="shared" si="12"/>
        <v>0%</v>
      </c>
    </row>
    <row r="16" spans="1:40" x14ac:dyDescent="0.25">
      <c r="A16" s="30" t="s">
        <v>47</v>
      </c>
      <c r="B16" s="39">
        <f t="shared" si="14"/>
        <v>0</v>
      </c>
      <c r="C16" s="19">
        <f t="shared" si="15"/>
        <v>3</v>
      </c>
      <c r="D16" s="20">
        <f t="shared" si="0"/>
        <v>0</v>
      </c>
      <c r="E16" s="19"/>
      <c r="F16" s="19">
        <v>1</v>
      </c>
      <c r="G16" s="20">
        <f t="shared" si="1"/>
        <v>0</v>
      </c>
      <c r="H16" s="19"/>
      <c r="I16" s="19"/>
      <c r="J16" s="20" t="str">
        <f t="shared" si="2"/>
        <v>0%</v>
      </c>
      <c r="K16" s="19"/>
      <c r="L16" s="19">
        <v>1</v>
      </c>
      <c r="M16" s="20">
        <f t="shared" si="3"/>
        <v>0</v>
      </c>
      <c r="N16" s="19"/>
      <c r="O16" s="19">
        <v>1</v>
      </c>
      <c r="P16" s="20">
        <f t="shared" si="4"/>
        <v>0</v>
      </c>
      <c r="Q16" s="19"/>
      <c r="R16" s="19"/>
      <c r="S16" s="20" t="str">
        <f t="shared" si="5"/>
        <v>0%</v>
      </c>
      <c r="T16" s="19"/>
      <c r="U16" s="19"/>
      <c r="V16" s="20" t="str">
        <f t="shared" si="6"/>
        <v>0%</v>
      </c>
      <c r="W16" s="19"/>
      <c r="X16" s="19"/>
      <c r="Y16" s="20" t="str">
        <f t="shared" si="7"/>
        <v>0%</v>
      </c>
      <c r="Z16" s="27"/>
      <c r="AA16" s="28"/>
      <c r="AB16" s="20" t="str">
        <f t="shared" si="8"/>
        <v>0%</v>
      </c>
      <c r="AC16" s="27"/>
      <c r="AD16" s="28"/>
      <c r="AE16" s="20" t="str">
        <f t="shared" si="9"/>
        <v>0%</v>
      </c>
      <c r="AF16" s="27"/>
      <c r="AG16" s="28"/>
      <c r="AH16" s="20" t="str">
        <f t="shared" si="10"/>
        <v>0%</v>
      </c>
      <c r="AI16" s="27"/>
      <c r="AJ16" s="28"/>
      <c r="AK16" s="20" t="str">
        <f t="shared" si="11"/>
        <v>0%</v>
      </c>
      <c r="AL16" s="27"/>
      <c r="AM16" s="28"/>
      <c r="AN16" s="20" t="str">
        <f t="shared" si="12"/>
        <v>0%</v>
      </c>
    </row>
    <row r="17" spans="1:40" x14ac:dyDescent="0.25">
      <c r="A17" s="30" t="s">
        <v>120</v>
      </c>
      <c r="B17" s="39">
        <f t="shared" si="14"/>
        <v>0</v>
      </c>
      <c r="C17" s="19">
        <f t="shared" si="15"/>
        <v>8</v>
      </c>
      <c r="D17" s="20">
        <f t="shared" si="0"/>
        <v>0</v>
      </c>
      <c r="E17" s="19"/>
      <c r="F17" s="19">
        <v>2</v>
      </c>
      <c r="G17" s="20">
        <f t="shared" si="1"/>
        <v>0</v>
      </c>
      <c r="H17" s="19"/>
      <c r="I17" s="19">
        <v>1</v>
      </c>
      <c r="J17" s="20">
        <f t="shared" si="2"/>
        <v>0</v>
      </c>
      <c r="K17" s="19"/>
      <c r="L17" s="19">
        <v>1</v>
      </c>
      <c r="M17" s="20">
        <f t="shared" si="3"/>
        <v>0</v>
      </c>
      <c r="N17" s="19"/>
      <c r="O17" s="19">
        <v>2</v>
      </c>
      <c r="P17" s="20">
        <f t="shared" si="4"/>
        <v>0</v>
      </c>
      <c r="Q17" s="19"/>
      <c r="R17" s="19">
        <v>1</v>
      </c>
      <c r="S17" s="20">
        <f t="shared" si="5"/>
        <v>0</v>
      </c>
      <c r="T17" s="19"/>
      <c r="U17" s="19">
        <v>1</v>
      </c>
      <c r="V17" s="20">
        <f t="shared" si="6"/>
        <v>0</v>
      </c>
      <c r="W17" s="19"/>
      <c r="X17" s="19"/>
      <c r="Y17" s="20" t="str">
        <f t="shared" si="7"/>
        <v>0%</v>
      </c>
      <c r="Z17" s="27"/>
      <c r="AA17" s="28"/>
      <c r="AB17" s="20" t="str">
        <f t="shared" si="8"/>
        <v>0%</v>
      </c>
      <c r="AC17" s="27"/>
      <c r="AD17" s="28"/>
      <c r="AE17" s="20" t="str">
        <f t="shared" si="9"/>
        <v>0%</v>
      </c>
      <c r="AF17" s="27"/>
      <c r="AG17" s="28"/>
      <c r="AH17" s="20" t="str">
        <f t="shared" si="10"/>
        <v>0%</v>
      </c>
      <c r="AI17" s="27"/>
      <c r="AJ17" s="28"/>
      <c r="AK17" s="20" t="str">
        <f t="shared" si="11"/>
        <v>0%</v>
      </c>
      <c r="AL17" s="27"/>
      <c r="AM17" s="28"/>
      <c r="AN17" s="20" t="str">
        <f t="shared" si="12"/>
        <v>0%</v>
      </c>
    </row>
    <row r="18" spans="1:40" x14ac:dyDescent="0.25">
      <c r="A18" s="30" t="s">
        <v>57</v>
      </c>
      <c r="B18" s="39">
        <f t="shared" si="14"/>
        <v>0</v>
      </c>
      <c r="C18" s="19">
        <f t="shared" si="15"/>
        <v>6</v>
      </c>
      <c r="D18" s="20">
        <f t="shared" si="0"/>
        <v>0</v>
      </c>
      <c r="E18" s="19"/>
      <c r="F18" s="19">
        <v>3</v>
      </c>
      <c r="G18" s="20">
        <f t="shared" si="1"/>
        <v>0</v>
      </c>
      <c r="H18" s="19"/>
      <c r="I18" s="19"/>
      <c r="J18" s="20" t="str">
        <f t="shared" si="2"/>
        <v>0%</v>
      </c>
      <c r="K18" s="19"/>
      <c r="L18" s="19">
        <v>2</v>
      </c>
      <c r="M18" s="20">
        <f t="shared" si="3"/>
        <v>0</v>
      </c>
      <c r="N18" s="19"/>
      <c r="O18" s="19">
        <v>1</v>
      </c>
      <c r="P18" s="20">
        <f t="shared" si="4"/>
        <v>0</v>
      </c>
      <c r="Q18" s="19"/>
      <c r="R18" s="19"/>
      <c r="S18" s="20" t="str">
        <f t="shared" si="5"/>
        <v>0%</v>
      </c>
      <c r="T18" s="19"/>
      <c r="U18" s="19"/>
      <c r="V18" s="20" t="str">
        <f t="shared" si="6"/>
        <v>0%</v>
      </c>
      <c r="W18" s="19"/>
      <c r="X18" s="19"/>
      <c r="Y18" s="20" t="str">
        <f t="shared" si="7"/>
        <v>0%</v>
      </c>
      <c r="Z18" s="27"/>
      <c r="AA18" s="28"/>
      <c r="AB18" s="20" t="str">
        <f t="shared" si="8"/>
        <v>0%</v>
      </c>
      <c r="AC18" s="27"/>
      <c r="AD18" s="28"/>
      <c r="AE18" s="20" t="str">
        <f t="shared" si="9"/>
        <v>0%</v>
      </c>
      <c r="AF18" s="27"/>
      <c r="AG18" s="28"/>
      <c r="AH18" s="20" t="str">
        <f t="shared" si="10"/>
        <v>0%</v>
      </c>
      <c r="AI18" s="27"/>
      <c r="AJ18" s="28"/>
      <c r="AK18" s="20" t="str">
        <f t="shared" si="11"/>
        <v>0%</v>
      </c>
      <c r="AL18" s="27"/>
      <c r="AM18" s="28"/>
      <c r="AN18" s="20" t="str">
        <f t="shared" si="12"/>
        <v>0%</v>
      </c>
    </row>
    <row r="19" spans="1:40" x14ac:dyDescent="0.25">
      <c r="A19" s="30" t="s">
        <v>44</v>
      </c>
      <c r="B19" s="39">
        <f t="shared" si="14"/>
        <v>0</v>
      </c>
      <c r="C19" s="19">
        <f t="shared" si="15"/>
        <v>5</v>
      </c>
      <c r="D19" s="20">
        <f t="shared" si="0"/>
        <v>0</v>
      </c>
      <c r="E19" s="19"/>
      <c r="F19" s="19">
        <v>2</v>
      </c>
      <c r="G19" s="20">
        <f t="shared" si="1"/>
        <v>0</v>
      </c>
      <c r="H19" s="19"/>
      <c r="I19" s="19">
        <v>1</v>
      </c>
      <c r="J19" s="20">
        <f t="shared" si="2"/>
        <v>0</v>
      </c>
      <c r="K19" s="19"/>
      <c r="L19" s="19">
        <v>1</v>
      </c>
      <c r="M19" s="20">
        <f t="shared" si="3"/>
        <v>0</v>
      </c>
      <c r="N19" s="19"/>
      <c r="O19" s="19">
        <v>1</v>
      </c>
      <c r="P19" s="20">
        <f t="shared" si="4"/>
        <v>0</v>
      </c>
      <c r="Q19" s="19"/>
      <c r="R19" s="19"/>
      <c r="S19" s="20" t="str">
        <f t="shared" si="5"/>
        <v>0%</v>
      </c>
      <c r="T19" s="19"/>
      <c r="U19" s="19"/>
      <c r="V19" s="20" t="str">
        <f t="shared" si="6"/>
        <v>0%</v>
      </c>
      <c r="W19" s="19"/>
      <c r="X19" s="19"/>
      <c r="Y19" s="20" t="str">
        <f t="shared" si="7"/>
        <v>0%</v>
      </c>
      <c r="Z19" s="27"/>
      <c r="AA19" s="28"/>
      <c r="AB19" s="20" t="str">
        <f t="shared" si="8"/>
        <v>0%</v>
      </c>
      <c r="AC19" s="27"/>
      <c r="AD19" s="28"/>
      <c r="AE19" s="20" t="str">
        <f t="shared" si="9"/>
        <v>0%</v>
      </c>
      <c r="AF19" s="27"/>
      <c r="AG19" s="28"/>
      <c r="AH19" s="20" t="str">
        <f t="shared" si="10"/>
        <v>0%</v>
      </c>
      <c r="AI19" s="27"/>
      <c r="AJ19" s="28"/>
      <c r="AK19" s="20" t="str">
        <f t="shared" si="11"/>
        <v>0%</v>
      </c>
      <c r="AL19" s="27"/>
      <c r="AM19" s="28"/>
      <c r="AN19" s="20" t="str">
        <f t="shared" si="12"/>
        <v>0%</v>
      </c>
    </row>
    <row r="20" spans="1:40" x14ac:dyDescent="0.25">
      <c r="A20" s="30" t="s">
        <v>159</v>
      </c>
      <c r="B20" s="39">
        <f t="shared" si="14"/>
        <v>0</v>
      </c>
      <c r="C20" s="19">
        <f t="shared" si="15"/>
        <v>1</v>
      </c>
      <c r="D20" s="20">
        <f t="shared" si="0"/>
        <v>0</v>
      </c>
      <c r="E20" s="19"/>
      <c r="F20" s="19"/>
      <c r="G20" s="20" t="str">
        <f t="shared" si="1"/>
        <v>0%</v>
      </c>
      <c r="H20" s="19"/>
      <c r="I20" s="19"/>
      <c r="J20" s="20" t="str">
        <f t="shared" si="2"/>
        <v>0%</v>
      </c>
      <c r="K20" s="19"/>
      <c r="L20" s="19"/>
      <c r="M20" s="20" t="str">
        <f t="shared" si="3"/>
        <v>0%</v>
      </c>
      <c r="N20" s="19"/>
      <c r="O20" s="19">
        <v>1</v>
      </c>
      <c r="P20" s="20">
        <f t="shared" si="4"/>
        <v>0</v>
      </c>
      <c r="Q20" s="19"/>
      <c r="R20" s="19"/>
      <c r="S20" s="20" t="str">
        <f t="shared" si="5"/>
        <v>0%</v>
      </c>
      <c r="T20" s="19"/>
      <c r="U20" s="19"/>
      <c r="V20" s="20" t="str">
        <f t="shared" si="6"/>
        <v>0%</v>
      </c>
      <c r="W20" s="19"/>
      <c r="X20" s="19"/>
      <c r="Y20" s="20" t="str">
        <f t="shared" si="7"/>
        <v>0%</v>
      </c>
      <c r="Z20" s="27"/>
      <c r="AA20" s="28"/>
      <c r="AB20" s="20" t="str">
        <f t="shared" si="8"/>
        <v>0%</v>
      </c>
      <c r="AC20" s="27"/>
      <c r="AD20" s="28"/>
      <c r="AE20" s="20" t="str">
        <f t="shared" si="9"/>
        <v>0%</v>
      </c>
      <c r="AF20" s="27"/>
      <c r="AG20" s="28"/>
      <c r="AH20" s="20" t="str">
        <f t="shared" si="10"/>
        <v>0%</v>
      </c>
      <c r="AI20" s="27"/>
      <c r="AJ20" s="28"/>
      <c r="AK20" s="20" t="str">
        <f t="shared" si="11"/>
        <v>0%</v>
      </c>
      <c r="AL20" s="27"/>
      <c r="AM20" s="28"/>
      <c r="AN20" s="20" t="str">
        <f t="shared" si="12"/>
        <v>0%</v>
      </c>
    </row>
    <row r="21" spans="1:40" x14ac:dyDescent="0.25">
      <c r="A21" s="30" t="s">
        <v>33</v>
      </c>
      <c r="B21" s="39">
        <f t="shared" si="14"/>
        <v>0</v>
      </c>
      <c r="C21" s="19">
        <f t="shared" si="15"/>
        <v>4</v>
      </c>
      <c r="D21" s="20">
        <f t="shared" si="0"/>
        <v>0</v>
      </c>
      <c r="E21" s="19"/>
      <c r="F21" s="19">
        <v>2</v>
      </c>
      <c r="G21" s="20">
        <f t="shared" si="1"/>
        <v>0</v>
      </c>
      <c r="H21" s="19"/>
      <c r="I21" s="19"/>
      <c r="J21" s="20" t="str">
        <f t="shared" si="2"/>
        <v>0%</v>
      </c>
      <c r="K21" s="19"/>
      <c r="L21" s="19"/>
      <c r="M21" s="20" t="str">
        <f t="shared" si="3"/>
        <v>0%</v>
      </c>
      <c r="N21" s="19"/>
      <c r="O21" s="19">
        <v>2</v>
      </c>
      <c r="P21" s="20">
        <f t="shared" si="4"/>
        <v>0</v>
      </c>
      <c r="Q21" s="19"/>
      <c r="R21" s="19"/>
      <c r="S21" s="20" t="str">
        <f t="shared" si="5"/>
        <v>0%</v>
      </c>
      <c r="T21" s="19"/>
      <c r="U21" s="19"/>
      <c r="V21" s="20" t="str">
        <f t="shared" si="6"/>
        <v>0%</v>
      </c>
      <c r="W21" s="19"/>
      <c r="X21" s="19"/>
      <c r="Y21" s="20" t="str">
        <f t="shared" si="7"/>
        <v>0%</v>
      </c>
      <c r="Z21" s="27"/>
      <c r="AA21" s="28"/>
      <c r="AB21" s="20" t="str">
        <f t="shared" si="8"/>
        <v>0%</v>
      </c>
      <c r="AC21" s="27"/>
      <c r="AD21" s="28"/>
      <c r="AE21" s="20" t="str">
        <f t="shared" si="9"/>
        <v>0%</v>
      </c>
      <c r="AF21" s="27"/>
      <c r="AG21" s="28"/>
      <c r="AH21" s="20" t="str">
        <f t="shared" si="10"/>
        <v>0%</v>
      </c>
      <c r="AI21" s="27"/>
      <c r="AJ21" s="28"/>
      <c r="AK21" s="20" t="str">
        <f t="shared" si="11"/>
        <v>0%</v>
      </c>
      <c r="AL21" s="27"/>
      <c r="AM21" s="28"/>
      <c r="AN21" s="20" t="str">
        <f t="shared" si="12"/>
        <v>0%</v>
      </c>
    </row>
    <row r="22" spans="1:40" x14ac:dyDescent="0.25">
      <c r="A22" s="74" t="s">
        <v>11</v>
      </c>
      <c r="B22" s="75">
        <f t="shared" si="14"/>
        <v>1</v>
      </c>
      <c r="C22" s="76">
        <f t="shared" si="15"/>
        <v>51</v>
      </c>
      <c r="D22" s="77">
        <f t="shared" si="0"/>
        <v>1.9607843137254902E-2</v>
      </c>
      <c r="E22" s="76"/>
      <c r="F22" s="76">
        <v>10</v>
      </c>
      <c r="G22" s="77">
        <f t="shared" si="1"/>
        <v>0</v>
      </c>
      <c r="H22" s="76">
        <v>1</v>
      </c>
      <c r="I22" s="76">
        <v>7</v>
      </c>
      <c r="J22" s="77">
        <f t="shared" si="2"/>
        <v>0.14285714285714285</v>
      </c>
      <c r="K22" s="76"/>
      <c r="L22" s="76">
        <v>17</v>
      </c>
      <c r="M22" s="77">
        <f t="shared" si="3"/>
        <v>0</v>
      </c>
      <c r="N22" s="76"/>
      <c r="O22" s="76">
        <v>10</v>
      </c>
      <c r="P22" s="77">
        <f t="shared" si="4"/>
        <v>0</v>
      </c>
      <c r="Q22" s="76"/>
      <c r="R22" s="76">
        <v>5</v>
      </c>
      <c r="S22" s="77">
        <f t="shared" si="5"/>
        <v>0</v>
      </c>
      <c r="T22" s="76"/>
      <c r="U22" s="76">
        <v>2</v>
      </c>
      <c r="V22" s="77">
        <f t="shared" si="6"/>
        <v>0</v>
      </c>
      <c r="W22" s="76"/>
      <c r="X22" s="76"/>
      <c r="Y22" s="77" t="str">
        <f t="shared" si="7"/>
        <v>0%</v>
      </c>
      <c r="Z22" s="78"/>
      <c r="AA22" s="79"/>
      <c r="AB22" s="77" t="str">
        <f t="shared" si="8"/>
        <v>0%</v>
      </c>
      <c r="AC22" s="78"/>
      <c r="AD22" s="79"/>
      <c r="AE22" s="77" t="str">
        <f t="shared" si="9"/>
        <v>0%</v>
      </c>
      <c r="AF22" s="78"/>
      <c r="AG22" s="79"/>
      <c r="AH22" s="77" t="str">
        <f t="shared" si="10"/>
        <v>0%</v>
      </c>
      <c r="AI22" s="78"/>
      <c r="AJ22" s="79"/>
      <c r="AK22" s="77" t="str">
        <f t="shared" si="11"/>
        <v>0%</v>
      </c>
      <c r="AL22" s="78"/>
      <c r="AM22" s="79"/>
      <c r="AN22" s="77" t="str">
        <f t="shared" si="12"/>
        <v>0%</v>
      </c>
    </row>
    <row r="23" spans="1:40" x14ac:dyDescent="0.25">
      <c r="A23" s="30" t="s">
        <v>20</v>
      </c>
      <c r="B23" s="39">
        <f t="shared" si="14"/>
        <v>0</v>
      </c>
      <c r="C23" s="19">
        <f t="shared" si="15"/>
        <v>7</v>
      </c>
      <c r="D23" s="20">
        <f t="shared" si="0"/>
        <v>0</v>
      </c>
      <c r="E23" s="19"/>
      <c r="F23" s="19">
        <v>2</v>
      </c>
      <c r="G23" s="20">
        <f t="shared" si="1"/>
        <v>0</v>
      </c>
      <c r="H23" s="19"/>
      <c r="I23" s="19">
        <v>3</v>
      </c>
      <c r="J23" s="20">
        <f t="shared" si="2"/>
        <v>0</v>
      </c>
      <c r="K23" s="19"/>
      <c r="L23" s="19"/>
      <c r="M23" s="20" t="str">
        <f t="shared" si="3"/>
        <v>0%</v>
      </c>
      <c r="N23" s="19"/>
      <c r="O23" s="19"/>
      <c r="P23" s="20" t="str">
        <f t="shared" si="4"/>
        <v>0%</v>
      </c>
      <c r="Q23" s="19"/>
      <c r="R23" s="19">
        <v>2</v>
      </c>
      <c r="S23" s="20">
        <f t="shared" si="5"/>
        <v>0</v>
      </c>
      <c r="T23" s="19"/>
      <c r="U23" s="19"/>
      <c r="V23" s="20" t="str">
        <f t="shared" si="6"/>
        <v>0%</v>
      </c>
      <c r="W23" s="19"/>
      <c r="X23" s="19"/>
      <c r="Y23" s="20" t="str">
        <f t="shared" si="7"/>
        <v>0%</v>
      </c>
      <c r="Z23" s="27"/>
      <c r="AA23" s="28"/>
      <c r="AB23" s="20" t="str">
        <f t="shared" si="8"/>
        <v>0%</v>
      </c>
      <c r="AC23" s="27"/>
      <c r="AD23" s="28"/>
      <c r="AE23" s="20" t="str">
        <f t="shared" si="9"/>
        <v>0%</v>
      </c>
      <c r="AF23" s="27"/>
      <c r="AG23" s="28"/>
      <c r="AH23" s="20" t="str">
        <f t="shared" si="10"/>
        <v>0%</v>
      </c>
      <c r="AI23" s="27"/>
      <c r="AJ23" s="28"/>
      <c r="AK23" s="20" t="str">
        <f t="shared" si="11"/>
        <v>0%</v>
      </c>
      <c r="AL23" s="27"/>
      <c r="AM23" s="28"/>
      <c r="AN23" s="20" t="str">
        <f t="shared" si="12"/>
        <v>0%</v>
      </c>
    </row>
    <row r="24" spans="1:40" x14ac:dyDescent="0.25">
      <c r="A24" s="30" t="s">
        <v>42</v>
      </c>
      <c r="B24" s="39">
        <f>E24+H24+K24+N24+Q24+T24+W24+Z24+AC24+AF24+AI24+AL24</f>
        <v>0</v>
      </c>
      <c r="C24" s="19">
        <f t="shared" si="15"/>
        <v>1</v>
      </c>
      <c r="D24" s="20">
        <f t="shared" si="0"/>
        <v>0</v>
      </c>
      <c r="E24" s="19"/>
      <c r="F24" s="19"/>
      <c r="G24" s="20" t="str">
        <f t="shared" si="1"/>
        <v>0%</v>
      </c>
      <c r="H24" s="19"/>
      <c r="I24" s="19"/>
      <c r="J24" s="20" t="str">
        <f t="shared" si="2"/>
        <v>0%</v>
      </c>
      <c r="K24" s="19"/>
      <c r="L24" s="19"/>
      <c r="M24" s="20" t="str">
        <f t="shared" si="3"/>
        <v>0%</v>
      </c>
      <c r="N24" s="19"/>
      <c r="O24" s="19">
        <v>1</v>
      </c>
      <c r="P24" s="20">
        <f t="shared" si="4"/>
        <v>0</v>
      </c>
      <c r="Q24" s="19"/>
      <c r="R24" s="19"/>
      <c r="S24" s="20" t="str">
        <f t="shared" si="5"/>
        <v>0%</v>
      </c>
      <c r="T24" s="19"/>
      <c r="U24" s="19"/>
      <c r="V24" s="20" t="str">
        <f t="shared" si="6"/>
        <v>0%</v>
      </c>
      <c r="W24" s="19"/>
      <c r="X24" s="19"/>
      <c r="Y24" s="20" t="str">
        <f t="shared" si="7"/>
        <v>0%</v>
      </c>
      <c r="Z24" s="27"/>
      <c r="AA24" s="28"/>
      <c r="AB24" s="20" t="str">
        <f t="shared" si="8"/>
        <v>0%</v>
      </c>
      <c r="AC24" s="27"/>
      <c r="AD24" s="28"/>
      <c r="AE24" s="20" t="str">
        <f t="shared" si="9"/>
        <v>0%</v>
      </c>
      <c r="AF24" s="27"/>
      <c r="AG24" s="28"/>
      <c r="AH24" s="20" t="str">
        <f t="shared" si="10"/>
        <v>0%</v>
      </c>
      <c r="AI24" s="27"/>
      <c r="AJ24" s="28"/>
      <c r="AK24" s="20" t="str">
        <f t="shared" si="11"/>
        <v>0%</v>
      </c>
      <c r="AL24" s="27"/>
      <c r="AM24" s="28"/>
      <c r="AN24" s="20" t="str">
        <f t="shared" si="12"/>
        <v>0%</v>
      </c>
    </row>
    <row r="25" spans="1:40" x14ac:dyDescent="0.25">
      <c r="A25" s="30" t="s">
        <v>30</v>
      </c>
      <c r="B25" s="39">
        <f t="shared" ref="B25:B26" si="16">E25+H25+K25+N25+Q25+T25+W25+Z25+AC25+AF25+AI25+AL25</f>
        <v>0</v>
      </c>
      <c r="C25" s="19">
        <f t="shared" ref="C25:C26" si="17">F25+I25+L25+O25+R25+U25+X25+AA25+AD25+AG25+AJ25+AM25</f>
        <v>1</v>
      </c>
      <c r="D25" s="20">
        <f t="shared" ref="D25:D26" si="18">IFERROR(B25/C25,"0%")</f>
        <v>0</v>
      </c>
      <c r="E25" s="19"/>
      <c r="F25" s="19"/>
      <c r="G25" s="20" t="str">
        <f t="shared" ref="G25:G26" si="19">IFERROR(E25/F25,"0%")</f>
        <v>0%</v>
      </c>
      <c r="H25" s="19"/>
      <c r="I25" s="19"/>
      <c r="J25" s="20" t="str">
        <f t="shared" ref="J25:J26" si="20">IFERROR(H25/I25,"0%")</f>
        <v>0%</v>
      </c>
      <c r="K25" s="19"/>
      <c r="L25" s="19">
        <v>1</v>
      </c>
      <c r="M25" s="20">
        <f t="shared" ref="M25:M26" si="21">IFERROR(K25/L25,"0%")</f>
        <v>0</v>
      </c>
      <c r="N25" s="19"/>
      <c r="O25" s="19"/>
      <c r="P25" s="20" t="str">
        <f t="shared" ref="P25:P26" si="22">IFERROR(N25/O25,"0%")</f>
        <v>0%</v>
      </c>
      <c r="Q25" s="19"/>
      <c r="R25" s="19"/>
      <c r="S25" s="20" t="str">
        <f t="shared" ref="S25:S26" si="23">IFERROR(Q25/R25,"0%")</f>
        <v>0%</v>
      </c>
      <c r="T25" s="19"/>
      <c r="U25" s="19"/>
      <c r="V25" s="20" t="str">
        <f t="shared" ref="V25:V26" si="24">IFERROR(T25/U25,"0%")</f>
        <v>0%</v>
      </c>
      <c r="W25" s="19"/>
      <c r="X25" s="19"/>
      <c r="Y25" s="20" t="str">
        <f t="shared" ref="Y25:Y26" si="25">IFERROR(W25/X25,"0%")</f>
        <v>0%</v>
      </c>
      <c r="Z25" s="27"/>
      <c r="AA25" s="28"/>
      <c r="AB25" s="20" t="str">
        <f t="shared" ref="AB25:AB26" si="26">IFERROR(Z25/AA25,"0%")</f>
        <v>0%</v>
      </c>
      <c r="AC25" s="27"/>
      <c r="AD25" s="28"/>
      <c r="AE25" s="20" t="str">
        <f t="shared" ref="AE25:AE26" si="27">IFERROR(AC25/AD25,"0%")</f>
        <v>0%</v>
      </c>
      <c r="AF25" s="27"/>
      <c r="AG25" s="28"/>
      <c r="AH25" s="20" t="str">
        <f t="shared" ref="AH25:AH26" si="28">IFERROR(AF25/AG25,"0%")</f>
        <v>0%</v>
      </c>
      <c r="AI25" s="27"/>
      <c r="AJ25" s="28"/>
      <c r="AK25" s="20" t="str">
        <f t="shared" ref="AK25:AK26" si="29">IFERROR(AI25/AJ25,"0%")</f>
        <v>0%</v>
      </c>
      <c r="AL25" s="27"/>
      <c r="AM25" s="28"/>
      <c r="AN25" s="20" t="str">
        <f t="shared" ref="AN25:AN26" si="30">IFERROR(AL25/AM25,"0%")</f>
        <v>0%</v>
      </c>
    </row>
    <row r="26" spans="1:40" x14ac:dyDescent="0.25">
      <c r="A26" s="30" t="s">
        <v>49</v>
      </c>
      <c r="B26" s="39">
        <f t="shared" si="16"/>
        <v>0</v>
      </c>
      <c r="C26" s="19">
        <f t="shared" si="17"/>
        <v>2</v>
      </c>
      <c r="D26" s="20">
        <f t="shared" si="18"/>
        <v>0</v>
      </c>
      <c r="E26" s="19"/>
      <c r="F26" s="19">
        <v>1</v>
      </c>
      <c r="G26" s="20">
        <f t="shared" si="19"/>
        <v>0</v>
      </c>
      <c r="H26" s="19"/>
      <c r="I26" s="19"/>
      <c r="J26" s="20" t="str">
        <f t="shared" si="20"/>
        <v>0%</v>
      </c>
      <c r="K26" s="19"/>
      <c r="L26" s="19"/>
      <c r="M26" s="20" t="str">
        <f t="shared" si="21"/>
        <v>0%</v>
      </c>
      <c r="N26" s="19"/>
      <c r="O26" s="19"/>
      <c r="P26" s="20" t="str">
        <f t="shared" si="22"/>
        <v>0%</v>
      </c>
      <c r="Q26" s="19"/>
      <c r="R26" s="19"/>
      <c r="S26" s="20" t="str">
        <f t="shared" si="23"/>
        <v>0%</v>
      </c>
      <c r="T26" s="19"/>
      <c r="U26" s="19">
        <v>1</v>
      </c>
      <c r="V26" s="20">
        <f t="shared" si="24"/>
        <v>0</v>
      </c>
      <c r="W26" s="19"/>
      <c r="X26" s="19"/>
      <c r="Y26" s="20" t="str">
        <f t="shared" si="25"/>
        <v>0%</v>
      </c>
      <c r="Z26" s="27"/>
      <c r="AA26" s="28"/>
      <c r="AB26" s="20" t="str">
        <f t="shared" si="26"/>
        <v>0%</v>
      </c>
      <c r="AC26" s="27"/>
      <c r="AD26" s="28"/>
      <c r="AE26" s="20" t="str">
        <f t="shared" si="27"/>
        <v>0%</v>
      </c>
      <c r="AF26" s="27"/>
      <c r="AG26" s="28"/>
      <c r="AH26" s="20" t="str">
        <f t="shared" si="28"/>
        <v>0%</v>
      </c>
      <c r="AI26" s="27"/>
      <c r="AJ26" s="28"/>
      <c r="AK26" s="20" t="str">
        <f t="shared" si="29"/>
        <v>0%</v>
      </c>
      <c r="AL26" s="27"/>
      <c r="AM26" s="28"/>
      <c r="AN26" s="20" t="str">
        <f t="shared" si="30"/>
        <v>0%</v>
      </c>
    </row>
    <row r="27" spans="1:40" x14ac:dyDescent="0.25">
      <c r="A27" s="30" t="s">
        <v>48</v>
      </c>
      <c r="B27" s="39">
        <f t="shared" ref="B27:B29" si="31">E27+H27+K27+N27+Q27+T27+W27+Z27+AC27+AF27+AI27+AL27</f>
        <v>0</v>
      </c>
      <c r="C27" s="19">
        <f t="shared" ref="C27:C29" si="32">F27+I27+L27+O27+R27+U27+X27+AA27+AD27+AG27+AJ27+AM27</f>
        <v>1</v>
      </c>
      <c r="D27" s="20">
        <f t="shared" ref="D27:D29" si="33">IFERROR(B27/C27,"0%")</f>
        <v>0</v>
      </c>
      <c r="E27" s="19"/>
      <c r="F27" s="19"/>
      <c r="G27" s="20" t="str">
        <f t="shared" ref="G27:G29" si="34">IFERROR(E27/F27,"0%")</f>
        <v>0%</v>
      </c>
      <c r="H27" s="19"/>
      <c r="I27" s="19"/>
      <c r="J27" s="20" t="str">
        <f t="shared" ref="J27:J29" si="35">IFERROR(H27/I27,"0%")</f>
        <v>0%</v>
      </c>
      <c r="K27" s="19"/>
      <c r="L27" s="19">
        <v>1</v>
      </c>
      <c r="M27" s="20">
        <f t="shared" ref="M27:M29" si="36">IFERROR(K27/L27,"0%")</f>
        <v>0</v>
      </c>
      <c r="N27" s="19"/>
      <c r="O27" s="19"/>
      <c r="P27" s="20" t="str">
        <f t="shared" ref="P27:P29" si="37">IFERROR(N27/O27,"0%")</f>
        <v>0%</v>
      </c>
      <c r="Q27" s="19"/>
      <c r="R27" s="19"/>
      <c r="S27" s="20" t="str">
        <f t="shared" ref="S27:S29" si="38">IFERROR(Q27/R27,"0%")</f>
        <v>0%</v>
      </c>
      <c r="T27" s="19"/>
      <c r="U27" s="19"/>
      <c r="V27" s="20" t="str">
        <f t="shared" ref="V27:V29" si="39">IFERROR(T27/U27,"0%")</f>
        <v>0%</v>
      </c>
      <c r="W27" s="19"/>
      <c r="X27" s="19"/>
      <c r="Y27" s="20" t="str">
        <f t="shared" ref="Y27:Y29" si="40">IFERROR(W27/X27,"0%")</f>
        <v>0%</v>
      </c>
      <c r="Z27" s="27"/>
      <c r="AA27" s="28"/>
      <c r="AB27" s="20" t="str">
        <f t="shared" ref="AB27:AB29" si="41">IFERROR(Z27/AA27,"0%")</f>
        <v>0%</v>
      </c>
      <c r="AC27" s="27"/>
      <c r="AD27" s="28"/>
      <c r="AE27" s="20" t="str">
        <f t="shared" ref="AE27:AE29" si="42">IFERROR(AC27/AD27,"0%")</f>
        <v>0%</v>
      </c>
      <c r="AF27" s="27"/>
      <c r="AG27" s="28"/>
      <c r="AH27" s="20" t="str">
        <f t="shared" ref="AH27:AH29" si="43">IFERROR(AF27/AG27,"0%")</f>
        <v>0%</v>
      </c>
      <c r="AI27" s="27"/>
      <c r="AJ27" s="28"/>
      <c r="AK27" s="20" t="str">
        <f t="shared" ref="AK27:AK29" si="44">IFERROR(AI27/AJ27,"0%")</f>
        <v>0%</v>
      </c>
      <c r="AL27" s="27"/>
      <c r="AM27" s="28"/>
      <c r="AN27" s="20" t="str">
        <f t="shared" ref="AN27:AN29" si="45">IFERROR(AL27/AM27,"0%")</f>
        <v>0%</v>
      </c>
    </row>
    <row r="28" spans="1:40" x14ac:dyDescent="0.25">
      <c r="A28" s="30" t="s">
        <v>23</v>
      </c>
      <c r="B28" s="39">
        <f t="shared" si="31"/>
        <v>0</v>
      </c>
      <c r="C28" s="19">
        <f t="shared" si="32"/>
        <v>1</v>
      </c>
      <c r="D28" s="20">
        <f t="shared" si="33"/>
        <v>0</v>
      </c>
      <c r="E28" s="19"/>
      <c r="F28" s="19"/>
      <c r="G28" s="20" t="str">
        <f t="shared" si="34"/>
        <v>0%</v>
      </c>
      <c r="H28" s="19"/>
      <c r="I28" s="19"/>
      <c r="J28" s="20" t="str">
        <f t="shared" si="35"/>
        <v>0%</v>
      </c>
      <c r="K28" s="19"/>
      <c r="L28" s="19">
        <v>1</v>
      </c>
      <c r="M28" s="20">
        <f t="shared" si="36"/>
        <v>0</v>
      </c>
      <c r="N28" s="19"/>
      <c r="O28" s="19"/>
      <c r="P28" s="20" t="str">
        <f t="shared" si="37"/>
        <v>0%</v>
      </c>
      <c r="Q28" s="19"/>
      <c r="R28" s="19"/>
      <c r="S28" s="20" t="str">
        <f t="shared" si="38"/>
        <v>0%</v>
      </c>
      <c r="T28" s="19"/>
      <c r="U28" s="19"/>
      <c r="V28" s="20" t="str">
        <f t="shared" si="39"/>
        <v>0%</v>
      </c>
      <c r="W28" s="19"/>
      <c r="X28" s="19"/>
      <c r="Y28" s="20" t="str">
        <f t="shared" si="40"/>
        <v>0%</v>
      </c>
      <c r="Z28" s="27"/>
      <c r="AA28" s="28"/>
      <c r="AB28" s="20" t="str">
        <f t="shared" si="41"/>
        <v>0%</v>
      </c>
      <c r="AC28" s="27"/>
      <c r="AD28" s="28"/>
      <c r="AE28" s="20" t="str">
        <f t="shared" si="42"/>
        <v>0%</v>
      </c>
      <c r="AF28" s="27"/>
      <c r="AG28" s="28"/>
      <c r="AH28" s="20" t="str">
        <f t="shared" si="43"/>
        <v>0%</v>
      </c>
      <c r="AI28" s="27"/>
      <c r="AJ28" s="28"/>
      <c r="AK28" s="20" t="str">
        <f t="shared" si="44"/>
        <v>0%</v>
      </c>
      <c r="AL28" s="27"/>
      <c r="AM28" s="28"/>
      <c r="AN28" s="20" t="str">
        <f t="shared" si="45"/>
        <v>0%</v>
      </c>
    </row>
    <row r="29" spans="1:40" x14ac:dyDescent="0.25">
      <c r="A29" s="30" t="s">
        <v>28</v>
      </c>
      <c r="B29" s="39">
        <f t="shared" si="31"/>
        <v>1</v>
      </c>
      <c r="C29" s="19">
        <f t="shared" si="32"/>
        <v>35</v>
      </c>
      <c r="D29" s="20">
        <f t="shared" si="33"/>
        <v>2.8571428571428571E-2</v>
      </c>
      <c r="E29" s="19"/>
      <c r="F29" s="19">
        <v>6</v>
      </c>
      <c r="G29" s="20">
        <f t="shared" si="34"/>
        <v>0</v>
      </c>
      <c r="H29" s="19">
        <v>1</v>
      </c>
      <c r="I29" s="19">
        <v>4</v>
      </c>
      <c r="J29" s="20">
        <f t="shared" si="35"/>
        <v>0.25</v>
      </c>
      <c r="K29" s="19"/>
      <c r="L29" s="19">
        <v>13</v>
      </c>
      <c r="M29" s="20">
        <f t="shared" si="36"/>
        <v>0</v>
      </c>
      <c r="N29" s="19"/>
      <c r="O29" s="19">
        <v>8</v>
      </c>
      <c r="P29" s="20">
        <f t="shared" si="37"/>
        <v>0</v>
      </c>
      <c r="Q29" s="19"/>
      <c r="R29" s="19">
        <v>3</v>
      </c>
      <c r="S29" s="20">
        <f t="shared" si="38"/>
        <v>0</v>
      </c>
      <c r="T29" s="19"/>
      <c r="U29" s="19">
        <v>1</v>
      </c>
      <c r="V29" s="20">
        <f t="shared" si="39"/>
        <v>0</v>
      </c>
      <c r="W29" s="19"/>
      <c r="X29" s="19"/>
      <c r="Y29" s="20" t="str">
        <f t="shared" si="40"/>
        <v>0%</v>
      </c>
      <c r="Z29" s="27"/>
      <c r="AA29" s="28"/>
      <c r="AB29" s="20" t="str">
        <f t="shared" si="41"/>
        <v>0%</v>
      </c>
      <c r="AC29" s="27"/>
      <c r="AD29" s="28"/>
      <c r="AE29" s="20" t="str">
        <f t="shared" si="42"/>
        <v>0%</v>
      </c>
      <c r="AF29" s="27"/>
      <c r="AG29" s="28"/>
      <c r="AH29" s="20" t="str">
        <f t="shared" si="43"/>
        <v>0%</v>
      </c>
      <c r="AI29" s="27"/>
      <c r="AJ29" s="28"/>
      <c r="AK29" s="20" t="str">
        <f t="shared" si="44"/>
        <v>0%</v>
      </c>
      <c r="AL29" s="27"/>
      <c r="AM29" s="28"/>
      <c r="AN29" s="20" t="str">
        <f t="shared" si="45"/>
        <v>0%</v>
      </c>
    </row>
    <row r="30" spans="1:40" x14ac:dyDescent="0.25">
      <c r="A30" s="30" t="s">
        <v>50</v>
      </c>
      <c r="B30" s="39">
        <f t="shared" ref="B30" si="46">E30+H30+K30+N30+Q30+T30+W30+Z30+AC30+AF30+AI30+AL30</f>
        <v>0</v>
      </c>
      <c r="C30" s="19">
        <f t="shared" ref="C30" si="47">F30+I30+L30+O30+R30+U30+X30+AA30+AD30+AG30+AJ30+AM30</f>
        <v>3</v>
      </c>
      <c r="D30" s="20">
        <f t="shared" ref="D30" si="48">IFERROR(B30/C30,"0%")</f>
        <v>0</v>
      </c>
      <c r="E30" s="19"/>
      <c r="F30" s="19">
        <v>1</v>
      </c>
      <c r="G30" s="20">
        <f t="shared" ref="G30" si="49">IFERROR(E30/F30,"0%")</f>
        <v>0</v>
      </c>
      <c r="H30" s="19"/>
      <c r="I30" s="19"/>
      <c r="J30" s="20" t="str">
        <f t="shared" ref="J30" si="50">IFERROR(H30/I30,"0%")</f>
        <v>0%</v>
      </c>
      <c r="K30" s="19"/>
      <c r="L30" s="19">
        <v>1</v>
      </c>
      <c r="M30" s="20">
        <f t="shared" ref="M30" si="51">IFERROR(K30/L30,"0%")</f>
        <v>0</v>
      </c>
      <c r="N30" s="19"/>
      <c r="O30" s="19">
        <v>1</v>
      </c>
      <c r="P30" s="20">
        <f t="shared" ref="P30" si="52">IFERROR(N30/O30,"0%")</f>
        <v>0</v>
      </c>
      <c r="Q30" s="19"/>
      <c r="R30" s="19"/>
      <c r="S30" s="20" t="str">
        <f t="shared" ref="S30" si="53">IFERROR(Q30/R30,"0%")</f>
        <v>0%</v>
      </c>
      <c r="T30" s="19"/>
      <c r="U30" s="19"/>
      <c r="V30" s="20" t="str">
        <f t="shared" ref="V30" si="54">IFERROR(T30/U30,"0%")</f>
        <v>0%</v>
      </c>
      <c r="W30" s="19"/>
      <c r="X30" s="19"/>
      <c r="Y30" s="20" t="str">
        <f t="shared" ref="Y30" si="55">IFERROR(W30/X30,"0%")</f>
        <v>0%</v>
      </c>
      <c r="Z30" s="27"/>
      <c r="AA30" s="28"/>
      <c r="AB30" s="20" t="str">
        <f t="shared" ref="AB30" si="56">IFERROR(Z30/AA30,"0%")</f>
        <v>0%</v>
      </c>
      <c r="AC30" s="27"/>
      <c r="AD30" s="28"/>
      <c r="AE30" s="20" t="str">
        <f t="shared" ref="AE30" si="57">IFERROR(AC30/AD30,"0%")</f>
        <v>0%</v>
      </c>
      <c r="AF30" s="27"/>
      <c r="AG30" s="28"/>
      <c r="AH30" s="20" t="str">
        <f t="shared" ref="AH30" si="58">IFERROR(AF30/AG30,"0%")</f>
        <v>0%</v>
      </c>
      <c r="AI30" s="27"/>
      <c r="AJ30" s="28"/>
      <c r="AK30" s="20" t="str">
        <f t="shared" ref="AK30" si="59">IFERROR(AI30/AJ30,"0%")</f>
        <v>0%</v>
      </c>
      <c r="AL30" s="27"/>
      <c r="AM30" s="28"/>
      <c r="AN30" s="20" t="str">
        <f t="shared" ref="AN30" si="60">IFERROR(AL30/AM30,"0%")</f>
        <v>0%</v>
      </c>
    </row>
  </sheetData>
  <mergeCells count="16">
    <mergeCell ref="AL9:AN9"/>
    <mergeCell ref="AI9:AK9"/>
    <mergeCell ref="AF9:AH9"/>
    <mergeCell ref="AC9:AE9"/>
    <mergeCell ref="A1:D3"/>
    <mergeCell ref="A4:D5"/>
    <mergeCell ref="A7:D7"/>
    <mergeCell ref="Q9:S9"/>
    <mergeCell ref="T9:V9"/>
    <mergeCell ref="W9:Y9"/>
    <mergeCell ref="Z9:AB9"/>
    <mergeCell ref="B9:D9"/>
    <mergeCell ref="E9:G9"/>
    <mergeCell ref="H9:J9"/>
    <mergeCell ref="K9:M9"/>
    <mergeCell ref="N9:P9"/>
  </mergeCells>
  <phoneticPr fontId="1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5"/>
  <sheetViews>
    <sheetView topLeftCell="C1" zoomScale="60" zoomScaleNormal="60" workbookViewId="0">
      <selection activeCell="N6" sqref="N6:N24"/>
    </sheetView>
  </sheetViews>
  <sheetFormatPr baseColWidth="10" defaultRowHeight="15" x14ac:dyDescent="0.25"/>
  <cols>
    <col min="1" max="1" width="49.5703125" bestFit="1" customWidth="1"/>
    <col min="2" max="2" width="32.28515625" bestFit="1" customWidth="1"/>
    <col min="3" max="3" width="18.28515625" bestFit="1" customWidth="1"/>
    <col min="4" max="4" width="16" bestFit="1" customWidth="1"/>
    <col min="5" max="5" width="17.5703125" bestFit="1" customWidth="1"/>
    <col min="6" max="6" width="22" bestFit="1" customWidth="1"/>
    <col min="7" max="7" width="17.5703125" bestFit="1" customWidth="1"/>
    <col min="8" max="8" width="19" bestFit="1" customWidth="1"/>
    <col min="9" max="9" width="17.5703125" bestFit="1" customWidth="1"/>
    <col min="10" max="10" width="17" bestFit="1" customWidth="1"/>
    <col min="11" max="11" width="17.5703125" customWidth="1"/>
    <col min="12" max="12" width="17" bestFit="1" customWidth="1"/>
    <col min="13" max="13" width="17.5703125" bestFit="1" customWidth="1"/>
    <col min="14" max="14" width="16.85546875" bestFit="1" customWidth="1"/>
    <col min="15" max="15" width="18" bestFit="1" customWidth="1"/>
    <col min="16" max="16" width="16.28515625" bestFit="1" customWidth="1"/>
    <col min="17" max="17" width="17.5703125" bestFit="1" customWidth="1"/>
    <col min="18" max="18" width="20.42578125" bestFit="1" customWidth="1"/>
    <col min="19" max="19" width="18.5703125" bestFit="1" customWidth="1"/>
    <col min="20" max="20" width="24.7109375" bestFit="1" customWidth="1"/>
    <col min="21" max="21" width="16" bestFit="1" customWidth="1"/>
    <col min="22" max="22" width="17.5703125" bestFit="1" customWidth="1"/>
    <col min="23" max="23" width="22" bestFit="1" customWidth="1"/>
    <col min="24" max="24" width="19" bestFit="1" customWidth="1"/>
    <col min="25" max="25" width="25.140625" bestFit="1" customWidth="1"/>
    <col min="26" max="26" width="18.140625" bestFit="1" customWidth="1"/>
    <col min="27" max="27" width="17.5703125" bestFit="1" customWidth="1"/>
    <col min="28" max="28" width="24.140625" bestFit="1" customWidth="1"/>
    <col min="29" max="29" width="18" bestFit="1" customWidth="1"/>
    <col min="30" max="30" width="17.5703125" bestFit="1" customWidth="1"/>
    <col min="31" max="31" width="22" bestFit="1" customWidth="1"/>
    <col min="32" max="32" width="19" bestFit="1" customWidth="1"/>
    <col min="33" max="33" width="17.5703125" bestFit="1" customWidth="1"/>
    <col min="34" max="34" width="25.140625" bestFit="1" customWidth="1"/>
    <col min="35" max="35" width="18.140625" bestFit="1" customWidth="1"/>
    <col min="36" max="36" width="17.5703125" bestFit="1" customWidth="1"/>
    <col min="37" max="37" width="24.140625" bestFit="1" customWidth="1"/>
    <col min="38" max="38" width="18" bestFit="1" customWidth="1"/>
  </cols>
  <sheetData>
    <row r="3" spans="1:15" x14ac:dyDescent="0.25">
      <c r="A3" s="7" t="s">
        <v>139</v>
      </c>
      <c r="B3" s="7" t="s">
        <v>76</v>
      </c>
    </row>
    <row r="4" spans="1:15" x14ac:dyDescent="0.25">
      <c r="B4" t="s">
        <v>77</v>
      </c>
      <c r="C4" t="s">
        <v>85</v>
      </c>
      <c r="D4" t="s">
        <v>78</v>
      </c>
      <c r="F4" t="s">
        <v>144</v>
      </c>
      <c r="G4" t="s">
        <v>79</v>
      </c>
      <c r="H4" t="s">
        <v>154</v>
      </c>
      <c r="I4" t="s">
        <v>80</v>
      </c>
      <c r="J4" t="s">
        <v>157</v>
      </c>
      <c r="K4" t="s">
        <v>81</v>
      </c>
      <c r="L4" t="s">
        <v>158</v>
      </c>
      <c r="M4" t="s">
        <v>82</v>
      </c>
      <c r="N4" t="s">
        <v>160</v>
      </c>
      <c r="O4" t="s">
        <v>75</v>
      </c>
    </row>
    <row r="5" spans="1:15" x14ac:dyDescent="0.25">
      <c r="A5" s="7" t="s">
        <v>74</v>
      </c>
      <c r="B5" t="s">
        <v>87</v>
      </c>
      <c r="D5" t="s">
        <v>86</v>
      </c>
      <c r="E5" t="s">
        <v>87</v>
      </c>
      <c r="G5" t="s">
        <v>87</v>
      </c>
      <c r="I5" t="s">
        <v>87</v>
      </c>
      <c r="K5" t="s">
        <v>87</v>
      </c>
      <c r="M5" t="s">
        <v>87</v>
      </c>
    </row>
    <row r="6" spans="1:15" x14ac:dyDescent="0.25">
      <c r="A6" s="8" t="s">
        <v>9</v>
      </c>
      <c r="B6" s="52"/>
      <c r="C6" s="52"/>
      <c r="D6" s="52"/>
      <c r="E6" s="52"/>
      <c r="F6" s="52"/>
      <c r="G6" s="52"/>
      <c r="H6" s="52"/>
      <c r="I6" s="52">
        <v>1</v>
      </c>
      <c r="J6" s="52">
        <v>1</v>
      </c>
      <c r="K6" s="52"/>
      <c r="L6" s="52"/>
      <c r="M6" s="52"/>
      <c r="N6" s="52"/>
      <c r="O6" s="52">
        <v>1</v>
      </c>
    </row>
    <row r="7" spans="1:15" x14ac:dyDescent="0.25">
      <c r="A7" s="26" t="s">
        <v>156</v>
      </c>
      <c r="B7" s="52"/>
      <c r="C7" s="52"/>
      <c r="D7" s="52"/>
      <c r="E7" s="52"/>
      <c r="F7" s="52"/>
      <c r="G7" s="52"/>
      <c r="H7" s="52"/>
      <c r="I7" s="52">
        <v>1</v>
      </c>
      <c r="J7" s="52">
        <v>1</v>
      </c>
      <c r="K7" s="52"/>
      <c r="L7" s="52"/>
      <c r="M7" s="52"/>
      <c r="N7" s="52"/>
      <c r="O7" s="52">
        <v>1</v>
      </c>
    </row>
    <row r="8" spans="1:15" x14ac:dyDescent="0.25">
      <c r="A8" s="8" t="s">
        <v>18</v>
      </c>
      <c r="B8" s="52">
        <v>12</v>
      </c>
      <c r="C8" s="52">
        <v>12</v>
      </c>
      <c r="D8" s="52"/>
      <c r="E8" s="52">
        <v>2</v>
      </c>
      <c r="F8" s="52">
        <v>2</v>
      </c>
      <c r="G8" s="52">
        <v>6</v>
      </c>
      <c r="H8" s="52">
        <v>6</v>
      </c>
      <c r="I8" s="52">
        <v>10</v>
      </c>
      <c r="J8" s="52">
        <v>10</v>
      </c>
      <c r="K8" s="52">
        <v>1</v>
      </c>
      <c r="L8" s="52">
        <v>1</v>
      </c>
      <c r="M8" s="52">
        <v>2</v>
      </c>
      <c r="N8" s="52">
        <v>2</v>
      </c>
      <c r="O8" s="52">
        <v>33</v>
      </c>
    </row>
    <row r="9" spans="1:15" x14ac:dyDescent="0.25">
      <c r="A9" s="26" t="s">
        <v>119</v>
      </c>
      <c r="B9" s="52">
        <v>2</v>
      </c>
      <c r="C9" s="52">
        <v>2</v>
      </c>
      <c r="D9" s="52"/>
      <c r="E9" s="52"/>
      <c r="F9" s="52"/>
      <c r="G9" s="52">
        <v>1</v>
      </c>
      <c r="H9" s="52">
        <v>1</v>
      </c>
      <c r="I9" s="52">
        <v>2</v>
      </c>
      <c r="J9" s="52">
        <v>2</v>
      </c>
      <c r="K9" s="52"/>
      <c r="L9" s="52"/>
      <c r="M9" s="52">
        <v>1</v>
      </c>
      <c r="N9" s="52">
        <v>1</v>
      </c>
      <c r="O9" s="52">
        <v>6</v>
      </c>
    </row>
    <row r="10" spans="1:15" x14ac:dyDescent="0.25">
      <c r="A10" s="26" t="s">
        <v>47</v>
      </c>
      <c r="B10" s="52">
        <v>1</v>
      </c>
      <c r="C10" s="52">
        <v>1</v>
      </c>
      <c r="D10" s="52"/>
      <c r="E10" s="52"/>
      <c r="F10" s="52"/>
      <c r="G10" s="52">
        <v>1</v>
      </c>
      <c r="H10" s="52">
        <v>1</v>
      </c>
      <c r="I10" s="52">
        <v>1</v>
      </c>
      <c r="J10" s="52">
        <v>1</v>
      </c>
      <c r="K10" s="52"/>
      <c r="L10" s="52"/>
      <c r="M10" s="52"/>
      <c r="N10" s="52"/>
      <c r="O10" s="52">
        <v>3</v>
      </c>
    </row>
    <row r="11" spans="1:15" x14ac:dyDescent="0.25">
      <c r="A11" s="26" t="s">
        <v>120</v>
      </c>
      <c r="B11" s="52">
        <v>2</v>
      </c>
      <c r="C11" s="52">
        <v>2</v>
      </c>
      <c r="D11" s="52"/>
      <c r="E11" s="52">
        <v>1</v>
      </c>
      <c r="F11" s="52">
        <v>1</v>
      </c>
      <c r="G11" s="52">
        <v>1</v>
      </c>
      <c r="H11" s="52">
        <v>1</v>
      </c>
      <c r="I11" s="52">
        <v>2</v>
      </c>
      <c r="J11" s="52">
        <v>2</v>
      </c>
      <c r="K11" s="52">
        <v>1</v>
      </c>
      <c r="L11" s="52">
        <v>1</v>
      </c>
      <c r="M11" s="52">
        <v>1</v>
      </c>
      <c r="N11" s="52">
        <v>1</v>
      </c>
      <c r="O11" s="52">
        <v>8</v>
      </c>
    </row>
    <row r="12" spans="1:15" x14ac:dyDescent="0.25">
      <c r="A12" s="26" t="s">
        <v>57</v>
      </c>
      <c r="B12" s="52">
        <v>3</v>
      </c>
      <c r="C12" s="52">
        <v>3</v>
      </c>
      <c r="D12" s="52"/>
      <c r="E12" s="52"/>
      <c r="F12" s="52"/>
      <c r="G12" s="52">
        <v>2</v>
      </c>
      <c r="H12" s="52">
        <v>2</v>
      </c>
      <c r="I12" s="52">
        <v>1</v>
      </c>
      <c r="J12" s="52">
        <v>1</v>
      </c>
      <c r="K12" s="52"/>
      <c r="L12" s="52"/>
      <c r="M12" s="52"/>
      <c r="N12" s="52"/>
      <c r="O12" s="52">
        <v>6</v>
      </c>
    </row>
    <row r="13" spans="1:15" x14ac:dyDescent="0.25">
      <c r="A13" s="26" t="s">
        <v>44</v>
      </c>
      <c r="B13" s="52">
        <v>2</v>
      </c>
      <c r="C13" s="52">
        <v>2</v>
      </c>
      <c r="D13" s="52"/>
      <c r="E13" s="52">
        <v>1</v>
      </c>
      <c r="F13" s="52">
        <v>1</v>
      </c>
      <c r="G13" s="52">
        <v>1</v>
      </c>
      <c r="H13" s="52">
        <v>1</v>
      </c>
      <c r="I13" s="52">
        <v>1</v>
      </c>
      <c r="J13" s="52">
        <v>1</v>
      </c>
      <c r="K13" s="52"/>
      <c r="L13" s="52"/>
      <c r="M13" s="52"/>
      <c r="N13" s="52"/>
      <c r="O13" s="52">
        <v>5</v>
      </c>
    </row>
    <row r="14" spans="1:15" x14ac:dyDescent="0.25">
      <c r="A14" s="26" t="s">
        <v>159</v>
      </c>
      <c r="B14" s="52"/>
      <c r="C14" s="52"/>
      <c r="D14" s="52"/>
      <c r="E14" s="52"/>
      <c r="F14" s="52"/>
      <c r="G14" s="52"/>
      <c r="H14" s="52"/>
      <c r="I14" s="52">
        <v>1</v>
      </c>
      <c r="J14" s="52">
        <v>1</v>
      </c>
      <c r="K14" s="52"/>
      <c r="L14" s="52"/>
      <c r="M14" s="52"/>
      <c r="N14" s="52"/>
      <c r="O14" s="52">
        <v>1</v>
      </c>
    </row>
    <row r="15" spans="1:15" x14ac:dyDescent="0.25">
      <c r="A15" s="26" t="s">
        <v>33</v>
      </c>
      <c r="B15" s="52">
        <v>2</v>
      </c>
      <c r="C15" s="52">
        <v>2</v>
      </c>
      <c r="D15" s="52"/>
      <c r="E15" s="52"/>
      <c r="F15" s="52"/>
      <c r="G15" s="52"/>
      <c r="H15" s="52"/>
      <c r="I15" s="52">
        <v>2</v>
      </c>
      <c r="J15" s="52">
        <v>2</v>
      </c>
      <c r="K15" s="52"/>
      <c r="L15" s="52"/>
      <c r="M15" s="52"/>
      <c r="N15" s="52"/>
      <c r="O15" s="52">
        <v>4</v>
      </c>
    </row>
    <row r="16" spans="1:15" x14ac:dyDescent="0.25">
      <c r="A16" s="8" t="s">
        <v>11</v>
      </c>
      <c r="B16" s="52">
        <v>10</v>
      </c>
      <c r="C16" s="52">
        <v>10</v>
      </c>
      <c r="D16" s="52">
        <v>1</v>
      </c>
      <c r="E16" s="52">
        <v>6</v>
      </c>
      <c r="F16" s="52">
        <v>7</v>
      </c>
      <c r="G16" s="52">
        <v>17</v>
      </c>
      <c r="H16" s="52">
        <v>17</v>
      </c>
      <c r="I16" s="52">
        <v>10</v>
      </c>
      <c r="J16" s="52">
        <v>10</v>
      </c>
      <c r="K16" s="52">
        <v>5</v>
      </c>
      <c r="L16" s="52">
        <v>5</v>
      </c>
      <c r="M16" s="52">
        <v>2</v>
      </c>
      <c r="N16" s="52">
        <v>2</v>
      </c>
      <c r="O16" s="52">
        <v>51</v>
      </c>
    </row>
    <row r="17" spans="1:15" x14ac:dyDescent="0.25">
      <c r="A17" s="26" t="s">
        <v>20</v>
      </c>
      <c r="B17" s="52">
        <v>2</v>
      </c>
      <c r="C17" s="52">
        <v>2</v>
      </c>
      <c r="D17" s="52"/>
      <c r="E17" s="52">
        <v>3</v>
      </c>
      <c r="F17" s="52">
        <v>3</v>
      </c>
      <c r="G17" s="52"/>
      <c r="H17" s="52"/>
      <c r="I17" s="52"/>
      <c r="J17" s="52"/>
      <c r="K17" s="52">
        <v>2</v>
      </c>
      <c r="L17" s="52">
        <v>2</v>
      </c>
      <c r="M17" s="52"/>
      <c r="N17" s="52"/>
      <c r="O17" s="52">
        <v>7</v>
      </c>
    </row>
    <row r="18" spans="1:15" x14ac:dyDescent="0.25">
      <c r="A18" s="26" t="s">
        <v>42</v>
      </c>
      <c r="B18" s="52"/>
      <c r="C18" s="52"/>
      <c r="D18" s="52"/>
      <c r="E18" s="52"/>
      <c r="F18" s="52"/>
      <c r="G18" s="52"/>
      <c r="H18" s="52"/>
      <c r="I18" s="52">
        <v>1</v>
      </c>
      <c r="J18" s="52">
        <v>1</v>
      </c>
      <c r="K18" s="52"/>
      <c r="L18" s="52"/>
      <c r="M18" s="52"/>
      <c r="N18" s="52"/>
      <c r="O18" s="52">
        <v>1</v>
      </c>
    </row>
    <row r="19" spans="1:15" x14ac:dyDescent="0.25">
      <c r="A19" s="26" t="s">
        <v>30</v>
      </c>
      <c r="B19" s="52"/>
      <c r="C19" s="52"/>
      <c r="D19" s="52"/>
      <c r="E19" s="52"/>
      <c r="F19" s="52"/>
      <c r="G19" s="52">
        <v>1</v>
      </c>
      <c r="H19" s="52">
        <v>1</v>
      </c>
      <c r="I19" s="52"/>
      <c r="J19" s="52"/>
      <c r="K19" s="52"/>
      <c r="L19" s="52"/>
      <c r="M19" s="52"/>
      <c r="N19" s="52"/>
      <c r="O19" s="52">
        <v>1</v>
      </c>
    </row>
    <row r="20" spans="1:15" x14ac:dyDescent="0.25">
      <c r="A20" s="26" t="s">
        <v>49</v>
      </c>
      <c r="B20" s="52">
        <v>1</v>
      </c>
      <c r="C20" s="52">
        <v>1</v>
      </c>
      <c r="D20" s="52"/>
      <c r="E20" s="52"/>
      <c r="F20" s="52"/>
      <c r="G20" s="52"/>
      <c r="H20" s="52"/>
      <c r="I20" s="52"/>
      <c r="J20" s="52"/>
      <c r="K20" s="52"/>
      <c r="L20" s="52"/>
      <c r="M20" s="52">
        <v>1</v>
      </c>
      <c r="N20" s="52">
        <v>1</v>
      </c>
      <c r="O20" s="52">
        <v>2</v>
      </c>
    </row>
    <row r="21" spans="1:15" x14ac:dyDescent="0.25">
      <c r="A21" s="26" t="s">
        <v>48</v>
      </c>
      <c r="B21" s="52"/>
      <c r="C21" s="52"/>
      <c r="D21" s="52"/>
      <c r="E21" s="52"/>
      <c r="F21" s="52"/>
      <c r="G21" s="52">
        <v>1</v>
      </c>
      <c r="H21" s="52">
        <v>1</v>
      </c>
      <c r="I21" s="52"/>
      <c r="J21" s="52"/>
      <c r="K21" s="52"/>
      <c r="L21" s="52"/>
      <c r="M21" s="52"/>
      <c r="N21" s="52"/>
      <c r="O21" s="52">
        <v>1</v>
      </c>
    </row>
    <row r="22" spans="1:15" x14ac:dyDescent="0.25">
      <c r="A22" s="26" t="s">
        <v>23</v>
      </c>
      <c r="B22" s="52"/>
      <c r="C22" s="52"/>
      <c r="D22" s="52"/>
      <c r="E22" s="52"/>
      <c r="F22" s="52"/>
      <c r="G22" s="52">
        <v>1</v>
      </c>
      <c r="H22" s="52">
        <v>1</v>
      </c>
      <c r="I22" s="52"/>
      <c r="J22" s="52"/>
      <c r="K22" s="52"/>
      <c r="L22" s="52"/>
      <c r="M22" s="52"/>
      <c r="N22" s="52"/>
      <c r="O22" s="52">
        <v>1</v>
      </c>
    </row>
    <row r="23" spans="1:15" x14ac:dyDescent="0.25">
      <c r="A23" s="26" t="s">
        <v>28</v>
      </c>
      <c r="B23" s="52">
        <v>6</v>
      </c>
      <c r="C23" s="52">
        <v>6</v>
      </c>
      <c r="D23" s="52">
        <v>1</v>
      </c>
      <c r="E23" s="52">
        <v>3</v>
      </c>
      <c r="F23" s="52">
        <v>4</v>
      </c>
      <c r="G23" s="52">
        <v>13</v>
      </c>
      <c r="H23" s="52">
        <v>13</v>
      </c>
      <c r="I23" s="52">
        <v>8</v>
      </c>
      <c r="J23" s="52">
        <v>8</v>
      </c>
      <c r="K23" s="52">
        <v>3</v>
      </c>
      <c r="L23" s="52">
        <v>3</v>
      </c>
      <c r="M23" s="52">
        <v>1</v>
      </c>
      <c r="N23" s="52">
        <v>1</v>
      </c>
      <c r="O23" s="52">
        <v>35</v>
      </c>
    </row>
    <row r="24" spans="1:15" x14ac:dyDescent="0.25">
      <c r="A24" s="26" t="s">
        <v>50</v>
      </c>
      <c r="B24" s="52">
        <v>1</v>
      </c>
      <c r="C24" s="52">
        <v>1</v>
      </c>
      <c r="D24" s="52"/>
      <c r="E24" s="52"/>
      <c r="F24" s="52"/>
      <c r="G24" s="52">
        <v>1</v>
      </c>
      <c r="H24" s="52">
        <v>1</v>
      </c>
      <c r="I24" s="52">
        <v>1</v>
      </c>
      <c r="J24" s="52">
        <v>1</v>
      </c>
      <c r="K24" s="52"/>
      <c r="L24" s="52"/>
      <c r="M24" s="52"/>
      <c r="N24" s="52"/>
      <c r="O24" s="52">
        <v>3</v>
      </c>
    </row>
    <row r="25" spans="1:15" x14ac:dyDescent="0.25">
      <c r="A25" s="8" t="s">
        <v>75</v>
      </c>
      <c r="B25" s="52">
        <v>22</v>
      </c>
      <c r="C25" s="52">
        <v>22</v>
      </c>
      <c r="D25" s="52">
        <v>1</v>
      </c>
      <c r="E25" s="52">
        <v>8</v>
      </c>
      <c r="F25" s="52">
        <v>9</v>
      </c>
      <c r="G25" s="52">
        <v>23</v>
      </c>
      <c r="H25" s="52">
        <v>23</v>
      </c>
      <c r="I25" s="52">
        <v>21</v>
      </c>
      <c r="J25" s="52">
        <v>21</v>
      </c>
      <c r="K25" s="52">
        <v>6</v>
      </c>
      <c r="L25" s="52">
        <v>6</v>
      </c>
      <c r="M25" s="52">
        <v>4</v>
      </c>
      <c r="N25" s="52">
        <v>4</v>
      </c>
      <c r="O25" s="52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2" sqref="A2"/>
    </sheetView>
  </sheetViews>
  <sheetFormatPr baseColWidth="10" defaultRowHeight="15" x14ac:dyDescent="0.25"/>
  <sheetData>
    <row r="1" spans="1:2" x14ac:dyDescent="0.25">
      <c r="A1" s="2" t="s">
        <v>116</v>
      </c>
      <c r="B1" s="2" t="s">
        <v>117</v>
      </c>
    </row>
    <row r="2" spans="1:2" x14ac:dyDescent="0.25">
      <c r="A2" s="2" t="s">
        <v>97</v>
      </c>
      <c r="B2" s="2">
        <v>70101</v>
      </c>
    </row>
    <row r="3" spans="1:2" x14ac:dyDescent="0.25">
      <c r="A3" s="2" t="s">
        <v>99</v>
      </c>
      <c r="B3" s="2">
        <v>70102</v>
      </c>
    </row>
    <row r="4" spans="1:2" x14ac:dyDescent="0.25">
      <c r="A4" s="2" t="s">
        <v>96</v>
      </c>
      <c r="B4" s="2">
        <v>70103</v>
      </c>
    </row>
    <row r="5" spans="1:2" x14ac:dyDescent="0.25">
      <c r="A5" s="2" t="s">
        <v>98</v>
      </c>
      <c r="B5" s="2">
        <v>70104</v>
      </c>
    </row>
    <row r="6" spans="1:2" x14ac:dyDescent="0.25">
      <c r="A6" s="2" t="s">
        <v>100</v>
      </c>
      <c r="B6" s="2">
        <v>70105</v>
      </c>
    </row>
    <row r="7" spans="1:2" x14ac:dyDescent="0.25">
      <c r="A7" s="2" t="s">
        <v>11</v>
      </c>
      <c r="B7" s="2">
        <v>70106</v>
      </c>
    </row>
    <row r="8" spans="1:2" x14ac:dyDescent="0.25">
      <c r="A8" s="2" t="s">
        <v>92</v>
      </c>
      <c r="B8" s="2">
        <v>70107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zoomScale="60" zoomScaleNormal="60" workbookViewId="0">
      <selection activeCell="B21" sqref="B21"/>
    </sheetView>
  </sheetViews>
  <sheetFormatPr baseColWidth="10" defaultRowHeight="15" x14ac:dyDescent="0.25"/>
  <cols>
    <col min="1" max="1" width="48" bestFit="1" customWidth="1"/>
    <col min="3" max="3" width="11.5703125" customWidth="1"/>
    <col min="4" max="4" width="12.140625" customWidth="1"/>
    <col min="5" max="5" width="11.7109375" customWidth="1"/>
    <col min="6" max="6" width="10.42578125" customWidth="1"/>
    <col min="7" max="7" width="10.7109375" customWidth="1"/>
  </cols>
  <sheetData>
    <row r="1" spans="1:7" x14ac:dyDescent="0.25">
      <c r="A1" s="40" t="s">
        <v>89</v>
      </c>
      <c r="B1" s="40" t="s">
        <v>91</v>
      </c>
      <c r="C1" s="41" t="s">
        <v>88</v>
      </c>
      <c r="D1" s="41" t="s">
        <v>78</v>
      </c>
      <c r="E1" s="41" t="s">
        <v>79</v>
      </c>
      <c r="F1" s="41" t="s">
        <v>80</v>
      </c>
      <c r="G1" s="41" t="s">
        <v>81</v>
      </c>
    </row>
    <row r="2" spans="1:7" x14ac:dyDescent="0.25">
      <c r="A2" s="29" t="s">
        <v>18</v>
      </c>
      <c r="B2" s="20">
        <v>0.81927710843373491</v>
      </c>
      <c r="C2" s="20">
        <v>1</v>
      </c>
      <c r="D2" s="20">
        <v>0.82352941176470584</v>
      </c>
      <c r="E2" s="20">
        <v>0.82352941176470584</v>
      </c>
      <c r="F2" s="20">
        <v>0.72727272727272729</v>
      </c>
      <c r="G2" s="20">
        <v>0.7857142857142857</v>
      </c>
    </row>
    <row r="3" spans="1:7" x14ac:dyDescent="0.25">
      <c r="A3" s="30" t="s">
        <v>47</v>
      </c>
      <c r="B3" s="20">
        <v>1</v>
      </c>
      <c r="C3" s="20">
        <v>1</v>
      </c>
      <c r="D3" s="20">
        <v>1</v>
      </c>
      <c r="E3" s="20">
        <v>1</v>
      </c>
      <c r="F3" s="20">
        <v>1</v>
      </c>
      <c r="G3" s="20">
        <v>1</v>
      </c>
    </row>
    <row r="4" spans="1:7" x14ac:dyDescent="0.25">
      <c r="A4" s="30" t="s">
        <v>19</v>
      </c>
      <c r="B4" s="20">
        <v>1</v>
      </c>
      <c r="C4" s="20">
        <v>1</v>
      </c>
      <c r="D4" s="20" t="s">
        <v>114</v>
      </c>
      <c r="E4" s="20" t="s">
        <v>114</v>
      </c>
      <c r="F4" s="20" t="s">
        <v>114</v>
      </c>
      <c r="G4" s="20" t="s">
        <v>114</v>
      </c>
    </row>
    <row r="5" spans="1:7" x14ac:dyDescent="0.25">
      <c r="A5" s="30" t="s">
        <v>44</v>
      </c>
      <c r="B5" s="20">
        <v>0.83333333333333337</v>
      </c>
      <c r="C5" s="20">
        <v>1</v>
      </c>
      <c r="D5" s="20">
        <v>1</v>
      </c>
      <c r="E5" s="20" t="s">
        <v>114</v>
      </c>
      <c r="F5" s="20">
        <v>1</v>
      </c>
      <c r="G5" s="20">
        <v>0.66666666666666663</v>
      </c>
    </row>
    <row r="6" spans="1:7" x14ac:dyDescent="0.25">
      <c r="A6" s="30" t="s">
        <v>56</v>
      </c>
      <c r="B6" s="20">
        <v>0.85</v>
      </c>
      <c r="C6" s="20">
        <v>1</v>
      </c>
      <c r="D6" s="20">
        <v>0.8</v>
      </c>
      <c r="E6" s="20">
        <v>1</v>
      </c>
      <c r="F6" s="20">
        <v>0.33333333333333331</v>
      </c>
      <c r="G6" s="20">
        <v>1</v>
      </c>
    </row>
    <row r="7" spans="1:7" x14ac:dyDescent="0.25">
      <c r="A7" s="30" t="s">
        <v>33</v>
      </c>
      <c r="B7" s="20">
        <v>0.7857142857142857</v>
      </c>
      <c r="C7" s="20">
        <v>1</v>
      </c>
      <c r="D7" s="20">
        <v>0.8</v>
      </c>
      <c r="E7" s="20">
        <v>0.5</v>
      </c>
      <c r="F7" s="20">
        <v>0.66666666666666663</v>
      </c>
      <c r="G7" s="20">
        <v>1</v>
      </c>
    </row>
    <row r="8" spans="1:7" x14ac:dyDescent="0.25">
      <c r="A8" s="30" t="s">
        <v>40</v>
      </c>
      <c r="B8" s="20">
        <v>0.83333333333333337</v>
      </c>
      <c r="C8" s="20" t="s">
        <v>114</v>
      </c>
      <c r="D8" s="20">
        <v>1</v>
      </c>
      <c r="E8" s="20">
        <v>0.5</v>
      </c>
      <c r="F8" s="20">
        <v>1</v>
      </c>
      <c r="G8" s="20">
        <v>1</v>
      </c>
    </row>
    <row r="9" spans="1:7" x14ac:dyDescent="0.25">
      <c r="A9" s="30" t="s">
        <v>54</v>
      </c>
      <c r="B9" s="20">
        <v>0.33333333333333331</v>
      </c>
      <c r="C9" s="20" t="s">
        <v>114</v>
      </c>
      <c r="D9" s="20">
        <v>0</v>
      </c>
      <c r="E9" s="20" t="s">
        <v>114</v>
      </c>
      <c r="F9" s="20">
        <v>0.33333333333333331</v>
      </c>
      <c r="G9" s="20">
        <v>0.5</v>
      </c>
    </row>
    <row r="10" spans="1:7" x14ac:dyDescent="0.25">
      <c r="A10" s="30" t="s">
        <v>57</v>
      </c>
      <c r="B10" s="20">
        <v>1</v>
      </c>
      <c r="C10" s="20" t="s">
        <v>114</v>
      </c>
      <c r="D10" s="20" t="s">
        <v>114</v>
      </c>
      <c r="E10" s="20">
        <v>1</v>
      </c>
      <c r="F10" s="20" t="s">
        <v>114</v>
      </c>
      <c r="G10" s="20">
        <v>1</v>
      </c>
    </row>
    <row r="11" spans="1:7" x14ac:dyDescent="0.25">
      <c r="A11" s="30" t="s">
        <v>55</v>
      </c>
      <c r="B11" s="20">
        <v>0</v>
      </c>
      <c r="C11" s="20" t="s">
        <v>114</v>
      </c>
      <c r="D11" s="20" t="s">
        <v>114</v>
      </c>
      <c r="E11" s="20">
        <v>0</v>
      </c>
      <c r="F11" s="20" t="s">
        <v>114</v>
      </c>
      <c r="G11" s="20" t="s">
        <v>114</v>
      </c>
    </row>
    <row r="12" spans="1:7" x14ac:dyDescent="0.25">
      <c r="A12" s="30" t="s">
        <v>62</v>
      </c>
      <c r="B12" s="20">
        <v>1</v>
      </c>
      <c r="C12" s="20" t="s">
        <v>114</v>
      </c>
      <c r="D12" s="20" t="s">
        <v>114</v>
      </c>
      <c r="E12" s="20">
        <v>1</v>
      </c>
      <c r="F12" s="20">
        <v>1</v>
      </c>
      <c r="G12" s="20" t="s">
        <v>114</v>
      </c>
    </row>
    <row r="13" spans="1:7" x14ac:dyDescent="0.25">
      <c r="A13" s="30" t="s">
        <v>45</v>
      </c>
      <c r="B13" s="20">
        <v>0</v>
      </c>
      <c r="C13" s="20" t="s">
        <v>114</v>
      </c>
      <c r="D13" s="20" t="s">
        <v>114</v>
      </c>
      <c r="E13" s="20" t="s">
        <v>114</v>
      </c>
      <c r="F13" s="20">
        <v>0</v>
      </c>
      <c r="G13" s="20">
        <v>0</v>
      </c>
    </row>
    <row r="14" spans="1:7" x14ac:dyDescent="0.25">
      <c r="A14" s="29" t="s">
        <v>9</v>
      </c>
      <c r="B14" s="20">
        <v>0.63124999999999998</v>
      </c>
      <c r="C14" s="20">
        <v>0.67741935483870963</v>
      </c>
      <c r="D14" s="20">
        <v>0.55172413793103448</v>
      </c>
      <c r="E14" s="20">
        <v>0.625</v>
      </c>
      <c r="F14" s="20">
        <v>0.7142857142857143</v>
      </c>
      <c r="G14" s="20">
        <v>0.5757575757575758</v>
      </c>
    </row>
    <row r="15" spans="1:7" x14ac:dyDescent="0.25">
      <c r="A15" s="30" t="s">
        <v>53</v>
      </c>
      <c r="B15" s="20">
        <v>0.3</v>
      </c>
      <c r="C15" s="20">
        <v>0.33333333333333331</v>
      </c>
      <c r="D15" s="20">
        <v>1</v>
      </c>
      <c r="E15" s="20">
        <v>0</v>
      </c>
      <c r="F15" s="20">
        <v>0</v>
      </c>
      <c r="G15" s="20">
        <v>0</v>
      </c>
    </row>
    <row r="16" spans="1:7" x14ac:dyDescent="0.25">
      <c r="A16" s="30" t="s">
        <v>43</v>
      </c>
      <c r="B16" s="20">
        <v>0.90909090909090906</v>
      </c>
      <c r="C16" s="20">
        <v>1</v>
      </c>
      <c r="D16" s="20">
        <v>1</v>
      </c>
      <c r="E16" s="20">
        <v>0.66666666666666663</v>
      </c>
      <c r="F16" s="20">
        <v>1</v>
      </c>
      <c r="G16" s="20">
        <v>1</v>
      </c>
    </row>
    <row r="17" spans="1:7" x14ac:dyDescent="0.25">
      <c r="A17" s="30" t="s">
        <v>52</v>
      </c>
      <c r="B17" s="20">
        <v>0.8</v>
      </c>
      <c r="C17" s="20">
        <v>0</v>
      </c>
      <c r="D17" s="20">
        <v>1</v>
      </c>
      <c r="E17" s="20">
        <v>1</v>
      </c>
      <c r="F17" s="20">
        <v>1</v>
      </c>
      <c r="G17" s="20">
        <v>1</v>
      </c>
    </row>
    <row r="18" spans="1:7" x14ac:dyDescent="0.25">
      <c r="A18" s="30" t="s">
        <v>58</v>
      </c>
      <c r="B18" s="20">
        <v>0.8</v>
      </c>
      <c r="C18" s="20">
        <v>0.66666666666666663</v>
      </c>
      <c r="D18" s="20">
        <v>0.66666666666666663</v>
      </c>
      <c r="E18" s="20">
        <v>1</v>
      </c>
      <c r="F18" s="20">
        <v>1</v>
      </c>
      <c r="G18" s="20">
        <v>0.66666666666666663</v>
      </c>
    </row>
    <row r="19" spans="1:7" x14ac:dyDescent="0.25">
      <c r="A19" s="30" t="s">
        <v>59</v>
      </c>
      <c r="B19" s="20">
        <v>0.53333333333333333</v>
      </c>
      <c r="C19" s="20">
        <v>0.75</v>
      </c>
      <c r="D19" s="20">
        <v>0</v>
      </c>
      <c r="E19" s="20">
        <v>0.5</v>
      </c>
      <c r="F19" s="20">
        <v>0.75</v>
      </c>
      <c r="G19" s="20">
        <v>0.25</v>
      </c>
    </row>
    <row r="20" spans="1:7" x14ac:dyDescent="0.25">
      <c r="A20" s="30" t="s">
        <v>39</v>
      </c>
      <c r="B20" s="20">
        <v>0.15384615384615385</v>
      </c>
      <c r="C20" s="20">
        <v>0</v>
      </c>
      <c r="D20" s="20">
        <v>0</v>
      </c>
      <c r="E20" s="20">
        <v>0</v>
      </c>
      <c r="F20" s="20">
        <v>0</v>
      </c>
      <c r="G20" s="20">
        <v>1</v>
      </c>
    </row>
    <row r="21" spans="1:7" x14ac:dyDescent="0.25">
      <c r="A21" s="30" t="s">
        <v>51</v>
      </c>
      <c r="B21" s="20">
        <v>0.83333333333333337</v>
      </c>
      <c r="C21" s="20">
        <v>1</v>
      </c>
      <c r="D21" s="20">
        <v>0.5</v>
      </c>
      <c r="E21" s="20" t="s">
        <v>114</v>
      </c>
      <c r="F21" s="20" t="s">
        <v>114</v>
      </c>
      <c r="G21" s="20" t="s">
        <v>114</v>
      </c>
    </row>
    <row r="22" spans="1:7" x14ac:dyDescent="0.25">
      <c r="A22" s="30" t="s">
        <v>61</v>
      </c>
      <c r="B22" s="20">
        <v>0.875</v>
      </c>
      <c r="C22" s="20">
        <v>1</v>
      </c>
      <c r="D22" s="20">
        <v>1</v>
      </c>
      <c r="E22" s="20">
        <v>0</v>
      </c>
      <c r="F22" s="20">
        <v>1</v>
      </c>
      <c r="G22" s="20">
        <v>1</v>
      </c>
    </row>
    <row r="23" spans="1:7" x14ac:dyDescent="0.25">
      <c r="A23" s="30" t="s">
        <v>41</v>
      </c>
      <c r="B23" s="20">
        <v>0.68</v>
      </c>
      <c r="C23" s="20">
        <v>0.5</v>
      </c>
      <c r="D23" s="20">
        <v>0.4</v>
      </c>
      <c r="E23" s="20">
        <v>1</v>
      </c>
      <c r="F23" s="20">
        <v>0.83333333333333337</v>
      </c>
      <c r="G23" s="20">
        <v>0.75</v>
      </c>
    </row>
    <row r="24" spans="1:7" x14ac:dyDescent="0.25">
      <c r="A24" s="30" t="s">
        <v>63</v>
      </c>
      <c r="B24" s="20">
        <v>0.75</v>
      </c>
      <c r="C24" s="20">
        <v>1</v>
      </c>
      <c r="D24" s="20" t="s">
        <v>114</v>
      </c>
      <c r="E24" s="20" t="s">
        <v>114</v>
      </c>
      <c r="F24" s="20">
        <v>1</v>
      </c>
      <c r="G24" s="20">
        <v>0.5</v>
      </c>
    </row>
    <row r="25" spans="1:7" x14ac:dyDescent="0.25">
      <c r="A25" s="30" t="s">
        <v>10</v>
      </c>
      <c r="B25" s="20">
        <v>0.47826086956521741</v>
      </c>
      <c r="C25" s="20">
        <v>1</v>
      </c>
      <c r="D25" s="20">
        <v>0.25</v>
      </c>
      <c r="E25" s="20">
        <v>0.2</v>
      </c>
      <c r="F25" s="20">
        <v>0.83333333333333337</v>
      </c>
      <c r="G25" s="20">
        <v>0.2</v>
      </c>
    </row>
    <row r="26" spans="1:7" x14ac:dyDescent="0.25">
      <c r="A26" s="30" t="s">
        <v>60</v>
      </c>
      <c r="B26" s="20">
        <v>0.42857142857142855</v>
      </c>
      <c r="C26" s="20">
        <v>1</v>
      </c>
      <c r="D26" s="20">
        <v>0</v>
      </c>
      <c r="E26" s="20">
        <v>0.66666666666666663</v>
      </c>
      <c r="F26" s="20" t="s">
        <v>114</v>
      </c>
      <c r="G26" s="20">
        <v>0</v>
      </c>
    </row>
    <row r="27" spans="1:7" x14ac:dyDescent="0.25">
      <c r="A27" s="30" t="s">
        <v>64</v>
      </c>
      <c r="B27" s="20">
        <v>0.75</v>
      </c>
      <c r="C27" s="20" t="s">
        <v>114</v>
      </c>
      <c r="D27" s="20">
        <v>0.33333333333333331</v>
      </c>
      <c r="E27" s="20">
        <v>1</v>
      </c>
      <c r="F27" s="20">
        <v>1</v>
      </c>
      <c r="G27" s="20">
        <v>1</v>
      </c>
    </row>
    <row r="28" spans="1:7" x14ac:dyDescent="0.25">
      <c r="A28" s="30" t="s">
        <v>24</v>
      </c>
      <c r="B28" s="20">
        <v>1</v>
      </c>
      <c r="C28" s="20" t="s">
        <v>114</v>
      </c>
      <c r="D28" s="20">
        <v>1</v>
      </c>
      <c r="E28" s="20">
        <v>1</v>
      </c>
      <c r="F28" s="20">
        <v>1</v>
      </c>
      <c r="G28" s="20">
        <v>1</v>
      </c>
    </row>
    <row r="29" spans="1:7" x14ac:dyDescent="0.25">
      <c r="A29" s="29" t="s">
        <v>11</v>
      </c>
      <c r="B29" s="20">
        <v>0.3253012048192771</v>
      </c>
      <c r="C29" s="20">
        <v>0.34482758620689657</v>
      </c>
      <c r="D29" s="20">
        <v>0.2413793103448276</v>
      </c>
      <c r="E29" s="20">
        <v>0.12121212121212122</v>
      </c>
      <c r="F29" s="20">
        <v>0.41666666666666669</v>
      </c>
      <c r="G29" s="20">
        <v>0.46153846153846156</v>
      </c>
    </row>
    <row r="30" spans="1:7" x14ac:dyDescent="0.25">
      <c r="A30" s="30" t="s">
        <v>20</v>
      </c>
      <c r="B30" s="20">
        <v>0.21052631578947367</v>
      </c>
      <c r="C30" s="20">
        <v>0</v>
      </c>
      <c r="D30" s="20">
        <v>0</v>
      </c>
      <c r="E30" s="20">
        <v>0.33333333333333331</v>
      </c>
      <c r="F30" s="20">
        <v>0.5</v>
      </c>
      <c r="G30" s="20">
        <v>0.2</v>
      </c>
    </row>
    <row r="31" spans="1:7" x14ac:dyDescent="0.25">
      <c r="A31" s="30" t="s">
        <v>30</v>
      </c>
      <c r="B31" s="20">
        <v>0.26315789473684209</v>
      </c>
      <c r="C31" s="20">
        <v>0</v>
      </c>
      <c r="D31" s="20">
        <v>0.25</v>
      </c>
      <c r="E31" s="20">
        <v>0</v>
      </c>
      <c r="F31" s="20">
        <v>0.33333333333333331</v>
      </c>
      <c r="G31" s="20">
        <v>1</v>
      </c>
    </row>
    <row r="32" spans="1:7" x14ac:dyDescent="0.25">
      <c r="A32" s="30" t="s">
        <v>49</v>
      </c>
      <c r="B32" s="20">
        <v>1</v>
      </c>
      <c r="C32" s="20">
        <v>1</v>
      </c>
      <c r="D32" s="20">
        <v>1</v>
      </c>
      <c r="E32" s="20">
        <v>1</v>
      </c>
      <c r="F32" s="20">
        <v>1</v>
      </c>
      <c r="G32" s="20">
        <v>1</v>
      </c>
    </row>
    <row r="33" spans="1:7" x14ac:dyDescent="0.25">
      <c r="A33" s="30" t="s">
        <v>48</v>
      </c>
      <c r="B33" s="20">
        <v>0.35294117647058826</v>
      </c>
      <c r="C33" s="20">
        <v>0.6</v>
      </c>
      <c r="D33" s="20">
        <v>0</v>
      </c>
      <c r="E33" s="20">
        <v>0</v>
      </c>
      <c r="F33" s="20">
        <v>0.5</v>
      </c>
      <c r="G33" s="20">
        <v>0.66666666666666663</v>
      </c>
    </row>
    <row r="34" spans="1:7" x14ac:dyDescent="0.25">
      <c r="A34" s="30" t="s">
        <v>23</v>
      </c>
      <c r="B34" s="20">
        <v>0.72727272727272729</v>
      </c>
      <c r="C34" s="20">
        <v>0.5</v>
      </c>
      <c r="D34" s="20" t="s">
        <v>114</v>
      </c>
      <c r="E34" s="20">
        <v>0.5</v>
      </c>
      <c r="F34" s="20">
        <v>1</v>
      </c>
      <c r="G34" s="20">
        <v>1</v>
      </c>
    </row>
    <row r="35" spans="1:7" x14ac:dyDescent="0.25">
      <c r="A35" s="30" t="s">
        <v>37</v>
      </c>
      <c r="B35" s="20">
        <v>0.70588235294117652</v>
      </c>
      <c r="C35" s="20">
        <v>1</v>
      </c>
      <c r="D35" s="20">
        <v>0.6</v>
      </c>
      <c r="E35" s="20">
        <v>0</v>
      </c>
      <c r="F35" s="20">
        <v>1</v>
      </c>
      <c r="G35" s="20">
        <v>1</v>
      </c>
    </row>
    <row r="36" spans="1:7" x14ac:dyDescent="0.25">
      <c r="A36" s="30" t="s">
        <v>34</v>
      </c>
      <c r="B36" s="20">
        <v>0</v>
      </c>
      <c r="C36" s="20">
        <v>0</v>
      </c>
      <c r="D36" s="20" t="s">
        <v>114</v>
      </c>
      <c r="E36" s="20">
        <v>0</v>
      </c>
      <c r="F36" s="20">
        <v>0</v>
      </c>
      <c r="G36" s="20" t="s">
        <v>114</v>
      </c>
    </row>
    <row r="37" spans="1:7" x14ac:dyDescent="0.25">
      <c r="A37" s="30" t="s">
        <v>28</v>
      </c>
      <c r="B37" s="20">
        <v>0.1111111111111111</v>
      </c>
      <c r="C37" s="20">
        <v>0</v>
      </c>
      <c r="D37" s="20">
        <v>0</v>
      </c>
      <c r="E37" s="20">
        <v>0</v>
      </c>
      <c r="F37" s="20">
        <v>0</v>
      </c>
      <c r="G37" s="20">
        <v>0.6</v>
      </c>
    </row>
    <row r="38" spans="1:7" x14ac:dyDescent="0.25">
      <c r="A38" s="30" t="s">
        <v>50</v>
      </c>
      <c r="B38" s="20">
        <v>0.27272727272727271</v>
      </c>
      <c r="C38" s="20">
        <v>0</v>
      </c>
      <c r="D38" s="20">
        <v>0</v>
      </c>
      <c r="E38" s="20">
        <v>0</v>
      </c>
      <c r="F38" s="20">
        <v>0.5</v>
      </c>
      <c r="G38" s="20">
        <v>1</v>
      </c>
    </row>
    <row r="39" spans="1:7" x14ac:dyDescent="0.25">
      <c r="A39" s="30" t="s">
        <v>12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</row>
    <row r="40" spans="1:7" x14ac:dyDescent="0.25">
      <c r="A40" s="30" t="s">
        <v>26</v>
      </c>
      <c r="B40" s="20">
        <v>0.44444444444444442</v>
      </c>
      <c r="C40" s="20" t="s">
        <v>114</v>
      </c>
      <c r="D40" s="20">
        <v>0.4</v>
      </c>
      <c r="E40" s="20">
        <v>1</v>
      </c>
      <c r="F40" s="20">
        <v>0.5</v>
      </c>
      <c r="G40" s="20">
        <v>0</v>
      </c>
    </row>
    <row r="41" spans="1:7" x14ac:dyDescent="0.25">
      <c r="A41" s="30" t="s">
        <v>42</v>
      </c>
      <c r="B41" s="20">
        <v>0</v>
      </c>
      <c r="C41" s="20" t="s">
        <v>114</v>
      </c>
      <c r="D41" s="20" t="s">
        <v>114</v>
      </c>
      <c r="E41" s="20">
        <v>0</v>
      </c>
      <c r="F41" s="20">
        <v>0</v>
      </c>
      <c r="G41" s="20" t="s">
        <v>114</v>
      </c>
    </row>
    <row r="42" spans="1:7" x14ac:dyDescent="0.25">
      <c r="A42" s="30" t="s">
        <v>29</v>
      </c>
      <c r="B42" s="20">
        <v>0</v>
      </c>
      <c r="C42" s="20" t="s">
        <v>114</v>
      </c>
      <c r="D42" s="20" t="s">
        <v>114</v>
      </c>
      <c r="E42" s="20">
        <v>0</v>
      </c>
      <c r="F42" s="20">
        <v>0</v>
      </c>
      <c r="G42" s="20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31" zoomScale="70" zoomScaleNormal="70" workbookViewId="0">
      <selection activeCell="F31" sqref="F31"/>
    </sheetView>
  </sheetViews>
  <sheetFormatPr baseColWidth="10" defaultRowHeight="15" x14ac:dyDescent="0.25"/>
  <cols>
    <col min="1" max="1" width="48" bestFit="1" customWidth="1"/>
    <col min="3" max="3" width="11.5703125" customWidth="1"/>
    <col min="4" max="4" width="12.140625" customWidth="1"/>
    <col min="5" max="5" width="11.7109375" customWidth="1"/>
    <col min="6" max="6" width="10.42578125" customWidth="1"/>
    <col min="7" max="7" width="10.7109375" customWidth="1"/>
  </cols>
  <sheetData>
    <row r="1" spans="1:7" x14ac:dyDescent="0.25">
      <c r="A1" s="40" t="s">
        <v>89</v>
      </c>
      <c r="B1" s="40" t="s">
        <v>91</v>
      </c>
      <c r="C1" s="41" t="s">
        <v>88</v>
      </c>
      <c r="D1" s="41" t="s">
        <v>78</v>
      </c>
      <c r="E1" s="41" t="s">
        <v>79</v>
      </c>
      <c r="F1" s="41" t="s">
        <v>80</v>
      </c>
      <c r="G1" s="41" t="s">
        <v>81</v>
      </c>
    </row>
    <row r="2" spans="1:7" x14ac:dyDescent="0.25">
      <c r="A2" s="30" t="s">
        <v>47</v>
      </c>
      <c r="B2" s="20">
        <v>1</v>
      </c>
      <c r="C2" s="20">
        <v>1</v>
      </c>
      <c r="D2" s="20">
        <v>1</v>
      </c>
      <c r="E2" s="20">
        <v>1</v>
      </c>
      <c r="F2" s="20">
        <v>1</v>
      </c>
      <c r="G2" s="20">
        <v>1</v>
      </c>
    </row>
    <row r="3" spans="1:7" x14ac:dyDescent="0.25">
      <c r="A3" s="30" t="s">
        <v>19</v>
      </c>
      <c r="B3" s="20">
        <v>1</v>
      </c>
      <c r="C3" s="20">
        <v>1</v>
      </c>
      <c r="D3" s="20" t="s">
        <v>114</v>
      </c>
      <c r="E3" s="20" t="s">
        <v>114</v>
      </c>
      <c r="F3" s="20" t="s">
        <v>114</v>
      </c>
      <c r="G3" s="20" t="s">
        <v>114</v>
      </c>
    </row>
    <row r="4" spans="1:7" x14ac:dyDescent="0.25">
      <c r="A4" s="42" t="s">
        <v>44</v>
      </c>
      <c r="B4" s="20">
        <v>0.83333333333333337</v>
      </c>
      <c r="C4" s="20">
        <v>1</v>
      </c>
      <c r="D4" s="20">
        <v>1</v>
      </c>
      <c r="E4" s="20" t="s">
        <v>114</v>
      </c>
      <c r="F4" s="20">
        <v>1</v>
      </c>
      <c r="G4" s="20">
        <v>0.66666666666666663</v>
      </c>
    </row>
    <row r="5" spans="1:7" x14ac:dyDescent="0.25">
      <c r="A5" s="30" t="s">
        <v>56</v>
      </c>
      <c r="B5" s="20">
        <v>0.85</v>
      </c>
      <c r="C5" s="20">
        <v>1</v>
      </c>
      <c r="D5" s="20">
        <v>0.8</v>
      </c>
      <c r="E5" s="20">
        <v>1</v>
      </c>
      <c r="F5" s="20">
        <v>0.33333333333333331</v>
      </c>
      <c r="G5" s="20">
        <v>1</v>
      </c>
    </row>
    <row r="6" spans="1:7" x14ac:dyDescent="0.25">
      <c r="A6" s="30" t="s">
        <v>33</v>
      </c>
      <c r="B6" s="20">
        <v>0.7857142857142857</v>
      </c>
      <c r="C6" s="20">
        <v>1</v>
      </c>
      <c r="D6" s="20">
        <v>0.8</v>
      </c>
      <c r="E6" s="20">
        <v>0.5</v>
      </c>
      <c r="F6" s="20">
        <v>0.66666666666666663</v>
      </c>
      <c r="G6" s="20">
        <v>1</v>
      </c>
    </row>
    <row r="7" spans="1:7" x14ac:dyDescent="0.25">
      <c r="A7" s="30" t="s">
        <v>40</v>
      </c>
      <c r="B7" s="20">
        <v>0.83333333333333337</v>
      </c>
      <c r="C7" s="20" t="s">
        <v>114</v>
      </c>
      <c r="D7" s="20">
        <v>1</v>
      </c>
      <c r="E7" s="20">
        <v>0.5</v>
      </c>
      <c r="F7" s="20">
        <v>1</v>
      </c>
      <c r="G7" s="20">
        <v>1</v>
      </c>
    </row>
    <row r="8" spans="1:7" x14ac:dyDescent="0.25">
      <c r="A8" s="42" t="s">
        <v>54</v>
      </c>
      <c r="B8" s="20">
        <v>0.33333333333333331</v>
      </c>
      <c r="C8" s="20" t="s">
        <v>114</v>
      </c>
      <c r="D8" s="20">
        <v>0</v>
      </c>
      <c r="E8" s="20" t="s">
        <v>114</v>
      </c>
      <c r="F8" s="20">
        <v>0.33333333333333331</v>
      </c>
      <c r="G8" s="20">
        <v>0.5</v>
      </c>
    </row>
    <row r="9" spans="1:7" x14ac:dyDescent="0.25">
      <c r="A9" s="30" t="s">
        <v>57</v>
      </c>
      <c r="B9" s="20">
        <v>1</v>
      </c>
      <c r="C9" s="20" t="s">
        <v>114</v>
      </c>
      <c r="D9" s="20" t="s">
        <v>114</v>
      </c>
      <c r="E9" s="20">
        <v>1</v>
      </c>
      <c r="F9" s="20" t="s">
        <v>114</v>
      </c>
      <c r="G9" s="20">
        <v>1</v>
      </c>
    </row>
    <row r="10" spans="1:7" x14ac:dyDescent="0.25">
      <c r="A10" s="30" t="s">
        <v>55</v>
      </c>
      <c r="B10" s="20">
        <v>0</v>
      </c>
      <c r="C10" s="20" t="s">
        <v>114</v>
      </c>
      <c r="D10" s="20" t="s">
        <v>114</v>
      </c>
      <c r="E10" s="20">
        <v>0</v>
      </c>
      <c r="F10" s="20" t="s">
        <v>114</v>
      </c>
      <c r="G10" s="20" t="s">
        <v>114</v>
      </c>
    </row>
    <row r="11" spans="1:7" x14ac:dyDescent="0.25">
      <c r="A11" s="30" t="s">
        <v>62</v>
      </c>
      <c r="B11" s="20">
        <v>1</v>
      </c>
      <c r="C11" s="20" t="s">
        <v>114</v>
      </c>
      <c r="D11" s="20" t="s">
        <v>114</v>
      </c>
      <c r="E11" s="20">
        <v>1</v>
      </c>
      <c r="F11" s="20">
        <v>1</v>
      </c>
      <c r="G11" s="20" t="s">
        <v>114</v>
      </c>
    </row>
    <row r="12" spans="1:7" x14ac:dyDescent="0.25">
      <c r="A12" s="30" t="s">
        <v>45</v>
      </c>
      <c r="B12" s="20">
        <v>0</v>
      </c>
      <c r="C12" s="20" t="s">
        <v>114</v>
      </c>
      <c r="D12" s="20" t="s">
        <v>114</v>
      </c>
      <c r="E12" s="20" t="s">
        <v>114</v>
      </c>
      <c r="F12" s="20">
        <v>0</v>
      </c>
      <c r="G12" s="20">
        <v>0</v>
      </c>
    </row>
    <row r="13" spans="1:7" x14ac:dyDescent="0.25">
      <c r="A13" s="30" t="s">
        <v>53</v>
      </c>
      <c r="B13" s="20">
        <v>0.3</v>
      </c>
      <c r="C13" s="20">
        <v>0.33333333333333331</v>
      </c>
      <c r="D13" s="20">
        <v>1</v>
      </c>
      <c r="E13" s="20">
        <v>0</v>
      </c>
      <c r="F13" s="20">
        <v>0</v>
      </c>
      <c r="G13" s="20">
        <v>0</v>
      </c>
    </row>
    <row r="14" spans="1:7" x14ac:dyDescent="0.25">
      <c r="A14" s="30" t="s">
        <v>43</v>
      </c>
      <c r="B14" s="20">
        <v>0.90909090909090906</v>
      </c>
      <c r="C14" s="20">
        <v>1</v>
      </c>
      <c r="D14" s="20">
        <v>1</v>
      </c>
      <c r="E14" s="20">
        <v>0.66666666666666663</v>
      </c>
      <c r="F14" s="20">
        <v>1</v>
      </c>
      <c r="G14" s="20">
        <v>1</v>
      </c>
    </row>
    <row r="15" spans="1:7" x14ac:dyDescent="0.25">
      <c r="A15" s="30" t="s">
        <v>52</v>
      </c>
      <c r="B15" s="20">
        <v>0.8</v>
      </c>
      <c r="C15" s="20">
        <v>0</v>
      </c>
      <c r="D15" s="20">
        <v>1</v>
      </c>
      <c r="E15" s="20">
        <v>1</v>
      </c>
      <c r="F15" s="20">
        <v>1</v>
      </c>
      <c r="G15" s="20">
        <v>1</v>
      </c>
    </row>
    <row r="16" spans="1:7" x14ac:dyDescent="0.25">
      <c r="A16" s="42" t="s">
        <v>58</v>
      </c>
      <c r="B16" s="20">
        <v>0.8</v>
      </c>
      <c r="C16" s="20">
        <v>0.66666666666666663</v>
      </c>
      <c r="D16" s="20">
        <v>0.66666666666666663</v>
      </c>
      <c r="E16" s="20">
        <v>1</v>
      </c>
      <c r="F16" s="20">
        <v>1</v>
      </c>
      <c r="G16" s="20">
        <v>0.66666666666666663</v>
      </c>
    </row>
    <row r="17" spans="1:7" x14ac:dyDescent="0.25">
      <c r="A17" s="42" t="s">
        <v>59</v>
      </c>
      <c r="B17" s="20">
        <v>0.53333333333333333</v>
      </c>
      <c r="C17" s="20">
        <v>0.75</v>
      </c>
      <c r="D17" s="20">
        <v>0</v>
      </c>
      <c r="E17" s="20">
        <v>0.5</v>
      </c>
      <c r="F17" s="20">
        <v>0.75</v>
      </c>
      <c r="G17" s="20">
        <v>0.25</v>
      </c>
    </row>
    <row r="18" spans="1:7" x14ac:dyDescent="0.25">
      <c r="A18" s="30" t="s">
        <v>39</v>
      </c>
      <c r="B18" s="20">
        <v>0.15384615384615385</v>
      </c>
      <c r="C18" s="20">
        <v>0</v>
      </c>
      <c r="D18" s="20">
        <v>0</v>
      </c>
      <c r="E18" s="20">
        <v>0</v>
      </c>
      <c r="F18" s="20">
        <v>0</v>
      </c>
      <c r="G18" s="20">
        <v>1</v>
      </c>
    </row>
    <row r="19" spans="1:7" x14ac:dyDescent="0.25">
      <c r="A19" s="30" t="s">
        <v>51</v>
      </c>
      <c r="B19" s="20">
        <v>0.83333333333333337</v>
      </c>
      <c r="C19" s="20">
        <v>1</v>
      </c>
      <c r="D19" s="20">
        <v>0.5</v>
      </c>
      <c r="E19" s="20" t="s">
        <v>114</v>
      </c>
      <c r="F19" s="20" t="s">
        <v>114</v>
      </c>
      <c r="G19" s="20" t="s">
        <v>114</v>
      </c>
    </row>
    <row r="20" spans="1:7" x14ac:dyDescent="0.25">
      <c r="A20" s="30" t="s">
        <v>61</v>
      </c>
      <c r="B20" s="20">
        <v>0.875</v>
      </c>
      <c r="C20" s="20">
        <v>1</v>
      </c>
      <c r="D20" s="20">
        <v>1</v>
      </c>
      <c r="E20" s="20">
        <v>0</v>
      </c>
      <c r="F20" s="20">
        <v>1</v>
      </c>
      <c r="G20" s="20">
        <v>1</v>
      </c>
    </row>
    <row r="21" spans="1:7" x14ac:dyDescent="0.25">
      <c r="A21" s="30" t="s">
        <v>41</v>
      </c>
      <c r="B21" s="20">
        <v>0.68</v>
      </c>
      <c r="C21" s="20">
        <v>0.5</v>
      </c>
      <c r="D21" s="20">
        <v>0.4</v>
      </c>
      <c r="E21" s="20">
        <v>1</v>
      </c>
      <c r="F21" s="20">
        <v>0.83333333333333337</v>
      </c>
      <c r="G21" s="20">
        <v>0.75</v>
      </c>
    </row>
    <row r="22" spans="1:7" x14ac:dyDescent="0.25">
      <c r="A22" s="30" t="s">
        <v>63</v>
      </c>
      <c r="B22" s="20">
        <v>0.75</v>
      </c>
      <c r="C22" s="20">
        <v>1</v>
      </c>
      <c r="D22" s="20" t="s">
        <v>114</v>
      </c>
      <c r="E22" s="20" t="s">
        <v>114</v>
      </c>
      <c r="F22" s="20">
        <v>1</v>
      </c>
      <c r="G22" s="20">
        <v>0.5</v>
      </c>
    </row>
    <row r="23" spans="1:7" x14ac:dyDescent="0.25">
      <c r="A23" s="42" t="s">
        <v>10</v>
      </c>
      <c r="B23" s="20">
        <v>0.47826086956521741</v>
      </c>
      <c r="C23" s="20">
        <v>1</v>
      </c>
      <c r="D23" s="20">
        <v>0.25</v>
      </c>
      <c r="E23" s="20">
        <v>0.2</v>
      </c>
      <c r="F23" s="20">
        <v>0.83333333333333337</v>
      </c>
      <c r="G23" s="43">
        <v>0.2</v>
      </c>
    </row>
    <row r="24" spans="1:7" x14ac:dyDescent="0.25">
      <c r="A24" s="30" t="s">
        <v>60</v>
      </c>
      <c r="B24" s="20">
        <v>0.42857142857142855</v>
      </c>
      <c r="C24" s="20">
        <v>1</v>
      </c>
      <c r="D24" s="20">
        <v>0</v>
      </c>
      <c r="E24" s="20">
        <v>0.66666666666666663</v>
      </c>
      <c r="F24" s="20" t="s">
        <v>114</v>
      </c>
      <c r="G24" s="20">
        <v>0</v>
      </c>
    </row>
    <row r="25" spans="1:7" x14ac:dyDescent="0.25">
      <c r="A25" s="30" t="s">
        <v>64</v>
      </c>
      <c r="B25" s="20">
        <v>0.75</v>
      </c>
      <c r="C25" s="20" t="s">
        <v>114</v>
      </c>
      <c r="D25" s="20">
        <v>0.33333333333333331</v>
      </c>
      <c r="E25" s="20">
        <v>1</v>
      </c>
      <c r="F25" s="20">
        <v>1</v>
      </c>
      <c r="G25" s="20">
        <v>1</v>
      </c>
    </row>
    <row r="26" spans="1:7" x14ac:dyDescent="0.25">
      <c r="A26" s="30" t="s">
        <v>24</v>
      </c>
      <c r="B26" s="20">
        <v>1</v>
      </c>
      <c r="C26" s="20" t="s">
        <v>114</v>
      </c>
      <c r="D26" s="20">
        <v>1</v>
      </c>
      <c r="E26" s="20">
        <v>1</v>
      </c>
      <c r="F26" s="20">
        <v>1</v>
      </c>
      <c r="G26" s="20">
        <v>1</v>
      </c>
    </row>
    <row r="27" spans="1:7" x14ac:dyDescent="0.25">
      <c r="A27" s="42" t="s">
        <v>20</v>
      </c>
      <c r="B27" s="20">
        <v>0.21052631578947367</v>
      </c>
      <c r="C27" s="20">
        <v>0</v>
      </c>
      <c r="D27" s="20">
        <v>0</v>
      </c>
      <c r="E27" s="20">
        <v>0.33333333333333331</v>
      </c>
      <c r="F27" s="20">
        <v>0.5</v>
      </c>
      <c r="G27" s="20">
        <v>0.2</v>
      </c>
    </row>
    <row r="28" spans="1:7" x14ac:dyDescent="0.25">
      <c r="A28" s="30" t="s">
        <v>30</v>
      </c>
      <c r="B28" s="20">
        <v>0.26315789473684209</v>
      </c>
      <c r="C28" s="20">
        <v>0</v>
      </c>
      <c r="D28" s="20">
        <v>0.25</v>
      </c>
      <c r="E28" s="20">
        <v>0</v>
      </c>
      <c r="F28" s="20">
        <v>0.33333333333333331</v>
      </c>
      <c r="G28" s="20">
        <v>1</v>
      </c>
    </row>
    <row r="29" spans="1:7" x14ac:dyDescent="0.25">
      <c r="A29" s="30" t="s">
        <v>49</v>
      </c>
      <c r="B29" s="20">
        <v>1</v>
      </c>
      <c r="C29" s="20">
        <v>1</v>
      </c>
      <c r="D29" s="20">
        <v>1</v>
      </c>
      <c r="E29" s="20">
        <v>1</v>
      </c>
      <c r="F29" s="20">
        <v>1</v>
      </c>
      <c r="G29" s="20">
        <v>1</v>
      </c>
    </row>
    <row r="30" spans="1:7" x14ac:dyDescent="0.25">
      <c r="A30" s="30" t="s">
        <v>48</v>
      </c>
      <c r="B30" s="20">
        <v>0.35294117647058826</v>
      </c>
      <c r="C30" s="20">
        <v>0.6</v>
      </c>
      <c r="D30" s="20">
        <v>0</v>
      </c>
      <c r="E30" s="20">
        <v>0</v>
      </c>
      <c r="F30" s="20">
        <v>0.5</v>
      </c>
      <c r="G30" s="20">
        <v>0.66666666666666663</v>
      </c>
    </row>
    <row r="31" spans="1:7" x14ac:dyDescent="0.25">
      <c r="A31" s="30" t="s">
        <v>23</v>
      </c>
      <c r="B31" s="20">
        <v>0.72727272727272729</v>
      </c>
      <c r="C31" s="20">
        <v>0.5</v>
      </c>
      <c r="D31" s="20" t="s">
        <v>114</v>
      </c>
      <c r="E31" s="20">
        <v>0.5</v>
      </c>
      <c r="F31" s="20">
        <v>1</v>
      </c>
      <c r="G31" s="20">
        <v>1</v>
      </c>
    </row>
    <row r="32" spans="1:7" x14ac:dyDescent="0.25">
      <c r="A32" s="30" t="s">
        <v>37</v>
      </c>
      <c r="B32" s="20">
        <v>0.70588235294117652</v>
      </c>
      <c r="C32" s="20">
        <v>1</v>
      </c>
      <c r="D32" s="20">
        <v>0.6</v>
      </c>
      <c r="E32" s="20">
        <v>0</v>
      </c>
      <c r="F32" s="20">
        <v>1</v>
      </c>
      <c r="G32" s="20">
        <v>1</v>
      </c>
    </row>
    <row r="33" spans="1:7" x14ac:dyDescent="0.25">
      <c r="A33" s="30" t="s">
        <v>34</v>
      </c>
      <c r="B33" s="20">
        <v>0</v>
      </c>
      <c r="C33" s="20">
        <v>0</v>
      </c>
      <c r="D33" s="20" t="s">
        <v>114</v>
      </c>
      <c r="E33" s="20">
        <v>0</v>
      </c>
      <c r="F33" s="20">
        <v>0</v>
      </c>
      <c r="G33" s="20" t="s">
        <v>114</v>
      </c>
    </row>
    <row r="34" spans="1:7" x14ac:dyDescent="0.25">
      <c r="A34" s="30" t="s">
        <v>28</v>
      </c>
      <c r="B34" s="20">
        <v>0.1111111111111111</v>
      </c>
      <c r="C34" s="20">
        <v>0</v>
      </c>
      <c r="D34" s="20">
        <v>0</v>
      </c>
      <c r="E34" s="20">
        <v>0</v>
      </c>
      <c r="F34" s="20">
        <v>0</v>
      </c>
      <c r="G34" s="20">
        <v>0.6</v>
      </c>
    </row>
    <row r="35" spans="1:7" x14ac:dyDescent="0.25">
      <c r="A35" s="30" t="s">
        <v>50</v>
      </c>
      <c r="B35" s="20">
        <v>0.27272727272727271</v>
      </c>
      <c r="C35" s="20">
        <v>0</v>
      </c>
      <c r="D35" s="20">
        <v>0</v>
      </c>
      <c r="E35" s="20">
        <v>0</v>
      </c>
      <c r="F35" s="20">
        <v>0.5</v>
      </c>
      <c r="G35" s="20">
        <v>1</v>
      </c>
    </row>
    <row r="36" spans="1:7" x14ac:dyDescent="0.25">
      <c r="A36" s="30" t="s">
        <v>12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</row>
    <row r="37" spans="1:7" x14ac:dyDescent="0.25">
      <c r="A37" s="30" t="s">
        <v>26</v>
      </c>
      <c r="B37" s="20">
        <v>0.44444444444444442</v>
      </c>
      <c r="C37" s="20" t="s">
        <v>114</v>
      </c>
      <c r="D37" s="20">
        <v>0.4</v>
      </c>
      <c r="E37" s="20">
        <v>1</v>
      </c>
      <c r="F37" s="20">
        <v>0.5</v>
      </c>
      <c r="G37" s="20">
        <v>0</v>
      </c>
    </row>
    <row r="38" spans="1:7" x14ac:dyDescent="0.25">
      <c r="A38" s="30" t="s">
        <v>42</v>
      </c>
      <c r="B38" s="20">
        <v>0</v>
      </c>
      <c r="C38" s="20" t="s">
        <v>114</v>
      </c>
      <c r="D38" s="20" t="s">
        <v>114</v>
      </c>
      <c r="E38" s="20">
        <v>0</v>
      </c>
      <c r="F38" s="20">
        <v>0</v>
      </c>
      <c r="G38" s="20" t="s">
        <v>114</v>
      </c>
    </row>
    <row r="39" spans="1:7" x14ac:dyDescent="0.25">
      <c r="A39" s="30" t="s">
        <v>29</v>
      </c>
      <c r="B39" s="20">
        <v>0</v>
      </c>
      <c r="C39" s="20" t="s">
        <v>114</v>
      </c>
      <c r="D39" s="20" t="s">
        <v>114</v>
      </c>
      <c r="E39" s="20">
        <v>0</v>
      </c>
      <c r="F39" s="20">
        <v>0</v>
      </c>
      <c r="G39" s="20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FICH-MESES</vt:lpstr>
      <vt:lpstr>CONSOL_DIST </vt:lpstr>
      <vt:lpstr>DINAM_DIST</vt:lpstr>
      <vt:lpstr>CONSOL_EESS</vt:lpstr>
      <vt:lpstr>DINA_EESS</vt:lpstr>
      <vt:lpstr>DISTRITOS ORDEN</vt:lpstr>
      <vt:lpstr>Hoja2</vt:lpstr>
      <vt:lpstr>Hoja3</vt:lpstr>
      <vt:lpstr>distritos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Elena l. Cuya Yaya</dc:creator>
  <cp:lastModifiedBy>Miguel Angel Torrejon Diaz</cp:lastModifiedBy>
  <dcterms:created xsi:type="dcterms:W3CDTF">2021-09-13T23:13:40Z</dcterms:created>
  <dcterms:modified xsi:type="dcterms:W3CDTF">2025-07-07T17:29:52Z</dcterms:modified>
</cp:coreProperties>
</file>