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d.Gestion\GESTION_2025\12_DIC25_GESTION\"/>
    </mc:Choice>
  </mc:AlternateContent>
  <bookViews>
    <workbookView xWindow="0" yWindow="0" windowWidth="20490" windowHeight="7665" tabRatio="729" activeTab="3"/>
  </bookViews>
  <sheets>
    <sheet name="FCH05-GEST MESES " sheetId="24" r:id="rId1"/>
    <sheet name="CONSOL DIST" sheetId="9" r:id="rId2"/>
    <sheet name="DINAMICA MESES" sheetId="13" state="hidden" r:id="rId3"/>
    <sheet name="CONSOL_ESS" sheetId="15" r:id="rId4"/>
    <sheet name="DINAMICA_EESS" sheetId="23" state="hidden" r:id="rId5"/>
    <sheet name="META_F04" sheetId="21" state="hidden" r:id="rId6"/>
    <sheet name="COD_UNICO" sheetId="25" state="hidden" r:id="rId7"/>
    <sheet name="Hoja1" sheetId="8" state="hidden" r:id="rId8"/>
    <sheet name="Hoja3" sheetId="17" state="hidden" r:id="rId9"/>
  </sheets>
  <definedNames>
    <definedName name="_xlnm._FilterDatabase" localSheetId="6" hidden="1">COD_UNICO!$A$1:$D$77</definedName>
    <definedName name="_xlnm._FilterDatabase" localSheetId="0" hidden="1">'FCH05-GEST MESES '!$A$9:$R$111</definedName>
  </definedNames>
  <calcPr calcId="162913"/>
  <pivotCaches>
    <pivotCache cacheId="9" r:id="rId10"/>
    <pivotCache cacheId="10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9" i="15" l="1"/>
  <c r="AN9" i="15"/>
  <c r="AL9" i="15"/>
  <c r="AK9" i="15"/>
  <c r="AI9" i="15"/>
  <c r="AH9" i="15"/>
  <c r="AF9" i="15"/>
  <c r="AE9" i="15"/>
  <c r="AC9" i="15"/>
  <c r="AB9" i="15"/>
  <c r="Z9" i="15"/>
  <c r="Y9" i="15"/>
  <c r="W9" i="15"/>
  <c r="V9" i="15"/>
  <c r="T9" i="15"/>
  <c r="S9" i="15"/>
  <c r="Q9" i="15"/>
  <c r="P9" i="15"/>
  <c r="N9" i="15"/>
  <c r="M9" i="15"/>
  <c r="K9" i="15"/>
  <c r="J9" i="15"/>
  <c r="H9" i="15"/>
  <c r="G9" i="15"/>
  <c r="I57" i="15"/>
  <c r="L57" i="15"/>
  <c r="O57" i="15"/>
  <c r="R57" i="15"/>
  <c r="U57" i="15"/>
  <c r="X57" i="15"/>
  <c r="AA57" i="15"/>
  <c r="AD57" i="15"/>
  <c r="AG57" i="15"/>
  <c r="AJ57" i="15"/>
  <c r="AM57" i="15"/>
  <c r="AP57" i="15"/>
  <c r="I56" i="15" l="1"/>
  <c r="L56" i="15"/>
  <c r="O56" i="15"/>
  <c r="R56" i="15"/>
  <c r="U56" i="15"/>
  <c r="X56" i="15"/>
  <c r="AA56" i="15"/>
  <c r="AD56" i="15"/>
  <c r="AG56" i="15"/>
  <c r="AJ56" i="15"/>
  <c r="AM56" i="15"/>
  <c r="AP56" i="15"/>
  <c r="I53" i="15"/>
  <c r="L53" i="15"/>
  <c r="O53" i="15"/>
  <c r="R53" i="15"/>
  <c r="U53" i="15"/>
  <c r="X53" i="15"/>
  <c r="AA53" i="15"/>
  <c r="AD53" i="15"/>
  <c r="AG53" i="15"/>
  <c r="AJ53" i="15"/>
  <c r="AM53" i="15"/>
  <c r="AP53" i="15"/>
  <c r="I54" i="15"/>
  <c r="L54" i="15"/>
  <c r="O54" i="15"/>
  <c r="R54" i="15"/>
  <c r="U54" i="15"/>
  <c r="X54" i="15"/>
  <c r="AA54" i="15"/>
  <c r="AD54" i="15"/>
  <c r="AG54" i="15"/>
  <c r="AJ54" i="15"/>
  <c r="AM54" i="15"/>
  <c r="AP54" i="15"/>
  <c r="I55" i="15"/>
  <c r="L55" i="15"/>
  <c r="O55" i="15"/>
  <c r="R55" i="15"/>
  <c r="U55" i="15"/>
  <c r="X55" i="15"/>
  <c r="AA55" i="15"/>
  <c r="AD55" i="15"/>
  <c r="AG55" i="15"/>
  <c r="AJ55" i="15"/>
  <c r="AM55" i="15"/>
  <c r="AP55" i="15"/>
  <c r="I52" i="15"/>
  <c r="L52" i="15"/>
  <c r="O52" i="15"/>
  <c r="R52" i="15"/>
  <c r="U52" i="15"/>
  <c r="X52" i="15"/>
  <c r="AA52" i="15"/>
  <c r="AD52" i="15"/>
  <c r="AG52" i="15"/>
  <c r="AJ52" i="15"/>
  <c r="AM52" i="15"/>
  <c r="AP52" i="15"/>
  <c r="I49" i="15" l="1"/>
  <c r="L49" i="15"/>
  <c r="O49" i="15"/>
  <c r="R49" i="15"/>
  <c r="U49" i="15"/>
  <c r="X49" i="15"/>
  <c r="AA49" i="15"/>
  <c r="AD49" i="15"/>
  <c r="AG49" i="15"/>
  <c r="AJ49" i="15"/>
  <c r="AM49" i="15"/>
  <c r="AP49" i="15"/>
  <c r="I50" i="15"/>
  <c r="L50" i="15"/>
  <c r="O50" i="15"/>
  <c r="R50" i="15"/>
  <c r="U50" i="15"/>
  <c r="X50" i="15"/>
  <c r="AA50" i="15"/>
  <c r="AD50" i="15"/>
  <c r="AG50" i="15"/>
  <c r="AJ50" i="15"/>
  <c r="AM50" i="15"/>
  <c r="AP50" i="15"/>
  <c r="I51" i="15"/>
  <c r="L51" i="15"/>
  <c r="O51" i="15"/>
  <c r="R51" i="15"/>
  <c r="U51" i="15"/>
  <c r="X51" i="15"/>
  <c r="AA51" i="15"/>
  <c r="AD51" i="15"/>
  <c r="AG51" i="15"/>
  <c r="AJ51" i="15"/>
  <c r="AM51" i="15"/>
  <c r="AP51" i="15"/>
  <c r="I47" i="15" l="1"/>
  <c r="L47" i="15"/>
  <c r="O47" i="15"/>
  <c r="R47" i="15"/>
  <c r="U47" i="15"/>
  <c r="X47" i="15"/>
  <c r="AA47" i="15"/>
  <c r="AD47" i="15"/>
  <c r="AG47" i="15"/>
  <c r="AJ47" i="15"/>
  <c r="AM47" i="15"/>
  <c r="AP47" i="15"/>
  <c r="I48" i="15"/>
  <c r="L48" i="15"/>
  <c r="O48" i="15"/>
  <c r="R48" i="15"/>
  <c r="U48" i="15"/>
  <c r="X48" i="15"/>
  <c r="AA48" i="15"/>
  <c r="AD48" i="15"/>
  <c r="AG48" i="15"/>
  <c r="AJ48" i="15"/>
  <c r="AM48" i="15"/>
  <c r="AP48" i="15"/>
  <c r="I42" i="15" l="1"/>
  <c r="L42" i="15"/>
  <c r="O42" i="15"/>
  <c r="R42" i="15"/>
  <c r="U42" i="15"/>
  <c r="X42" i="15"/>
  <c r="AA42" i="15"/>
  <c r="AD42" i="15"/>
  <c r="AG42" i="15"/>
  <c r="AJ42" i="15"/>
  <c r="AM42" i="15"/>
  <c r="AP42" i="15"/>
  <c r="I43" i="15"/>
  <c r="L43" i="15"/>
  <c r="O43" i="15"/>
  <c r="R43" i="15"/>
  <c r="U43" i="15"/>
  <c r="X43" i="15"/>
  <c r="AA43" i="15"/>
  <c r="AD43" i="15"/>
  <c r="AG43" i="15"/>
  <c r="AJ43" i="15"/>
  <c r="AM43" i="15"/>
  <c r="AP43" i="15"/>
  <c r="I44" i="15"/>
  <c r="L44" i="15"/>
  <c r="O44" i="15"/>
  <c r="R44" i="15"/>
  <c r="U44" i="15"/>
  <c r="X44" i="15"/>
  <c r="AA44" i="15"/>
  <c r="AD44" i="15"/>
  <c r="AG44" i="15"/>
  <c r="AJ44" i="15"/>
  <c r="AM44" i="15"/>
  <c r="AP44" i="15"/>
  <c r="I45" i="15"/>
  <c r="L45" i="15"/>
  <c r="O45" i="15"/>
  <c r="R45" i="15"/>
  <c r="U45" i="15"/>
  <c r="X45" i="15"/>
  <c r="AA45" i="15"/>
  <c r="AD45" i="15"/>
  <c r="AG45" i="15"/>
  <c r="AJ45" i="15"/>
  <c r="AM45" i="15"/>
  <c r="AP45" i="15"/>
  <c r="I46" i="15"/>
  <c r="L46" i="15"/>
  <c r="O46" i="15"/>
  <c r="R46" i="15"/>
  <c r="U46" i="15"/>
  <c r="X46" i="15"/>
  <c r="AA46" i="15"/>
  <c r="AD46" i="15"/>
  <c r="AG46" i="15"/>
  <c r="AJ46" i="15"/>
  <c r="AM46" i="15"/>
  <c r="AP46" i="15"/>
  <c r="I40" i="15" l="1"/>
  <c r="L40" i="15"/>
  <c r="O40" i="15"/>
  <c r="R40" i="15"/>
  <c r="U40" i="15"/>
  <c r="X40" i="15"/>
  <c r="AA40" i="15"/>
  <c r="AD40" i="15"/>
  <c r="AG40" i="15"/>
  <c r="AJ40" i="15"/>
  <c r="AM40" i="15"/>
  <c r="AP40" i="15"/>
  <c r="I41" i="15"/>
  <c r="L41" i="15"/>
  <c r="O41" i="15"/>
  <c r="R41" i="15"/>
  <c r="U41" i="15"/>
  <c r="X41" i="15"/>
  <c r="AA41" i="15"/>
  <c r="AD41" i="15"/>
  <c r="AG41" i="15"/>
  <c r="AJ41" i="15"/>
  <c r="AM41" i="15"/>
  <c r="AP41" i="15"/>
  <c r="I38" i="15" l="1"/>
  <c r="L38" i="15"/>
  <c r="O38" i="15"/>
  <c r="R38" i="15"/>
  <c r="U38" i="15"/>
  <c r="X38" i="15"/>
  <c r="AA38" i="15"/>
  <c r="AD38" i="15"/>
  <c r="AG38" i="15"/>
  <c r="AJ38" i="15"/>
  <c r="AM38" i="15"/>
  <c r="AP38" i="15"/>
  <c r="I39" i="15"/>
  <c r="L39" i="15"/>
  <c r="O39" i="15"/>
  <c r="R39" i="15"/>
  <c r="U39" i="15"/>
  <c r="X39" i="15"/>
  <c r="AA39" i="15"/>
  <c r="AD39" i="15"/>
  <c r="AG39" i="15"/>
  <c r="AJ39" i="15"/>
  <c r="AM39" i="15"/>
  <c r="AP39" i="15"/>
  <c r="I34" i="15" l="1"/>
  <c r="L34" i="15"/>
  <c r="O34" i="15"/>
  <c r="R34" i="15"/>
  <c r="U34" i="15"/>
  <c r="X34" i="15"/>
  <c r="AA34" i="15"/>
  <c r="AD34" i="15"/>
  <c r="AG34" i="15"/>
  <c r="AJ34" i="15"/>
  <c r="AM34" i="15"/>
  <c r="AP34" i="15"/>
  <c r="I35" i="15"/>
  <c r="L35" i="15"/>
  <c r="O35" i="15"/>
  <c r="R35" i="15"/>
  <c r="U35" i="15"/>
  <c r="X35" i="15"/>
  <c r="AA35" i="15"/>
  <c r="AD35" i="15"/>
  <c r="AG35" i="15"/>
  <c r="AJ35" i="15"/>
  <c r="AM35" i="15"/>
  <c r="AP35" i="15"/>
  <c r="I36" i="15"/>
  <c r="L36" i="15"/>
  <c r="O36" i="15"/>
  <c r="R36" i="15"/>
  <c r="U36" i="15"/>
  <c r="X36" i="15"/>
  <c r="AA36" i="15"/>
  <c r="AD36" i="15"/>
  <c r="AG36" i="15"/>
  <c r="AJ36" i="15"/>
  <c r="AM36" i="15"/>
  <c r="AP36" i="15"/>
  <c r="I37" i="15"/>
  <c r="L37" i="15"/>
  <c r="O37" i="15"/>
  <c r="R37" i="15"/>
  <c r="U37" i="15"/>
  <c r="X37" i="15"/>
  <c r="AA37" i="15"/>
  <c r="AD37" i="15"/>
  <c r="AG37" i="15"/>
  <c r="AJ37" i="15"/>
  <c r="AM37" i="15"/>
  <c r="AP37" i="15"/>
  <c r="I29" i="15" l="1"/>
  <c r="L29" i="15"/>
  <c r="O29" i="15"/>
  <c r="R29" i="15"/>
  <c r="U29" i="15"/>
  <c r="X29" i="15"/>
  <c r="AA29" i="15"/>
  <c r="AD29" i="15"/>
  <c r="AG29" i="15"/>
  <c r="AJ29" i="15"/>
  <c r="AM29" i="15"/>
  <c r="AP29" i="15"/>
  <c r="I30" i="15"/>
  <c r="L30" i="15"/>
  <c r="O30" i="15"/>
  <c r="R30" i="15"/>
  <c r="U30" i="15"/>
  <c r="X30" i="15"/>
  <c r="AA30" i="15"/>
  <c r="AD30" i="15"/>
  <c r="AG30" i="15"/>
  <c r="AJ30" i="15"/>
  <c r="AM30" i="15"/>
  <c r="AP30" i="15"/>
  <c r="I31" i="15"/>
  <c r="L31" i="15"/>
  <c r="O31" i="15"/>
  <c r="R31" i="15"/>
  <c r="U31" i="15"/>
  <c r="X31" i="15"/>
  <c r="AA31" i="15"/>
  <c r="AD31" i="15"/>
  <c r="AG31" i="15"/>
  <c r="AJ31" i="15"/>
  <c r="AM31" i="15"/>
  <c r="AP31" i="15"/>
  <c r="I32" i="15"/>
  <c r="L32" i="15"/>
  <c r="O32" i="15"/>
  <c r="R32" i="15"/>
  <c r="U32" i="15"/>
  <c r="X32" i="15"/>
  <c r="AA32" i="15"/>
  <c r="AD32" i="15"/>
  <c r="AG32" i="15"/>
  <c r="AJ32" i="15"/>
  <c r="AM32" i="15"/>
  <c r="AP32" i="15"/>
  <c r="I33" i="15"/>
  <c r="L33" i="15"/>
  <c r="O33" i="15"/>
  <c r="R33" i="15"/>
  <c r="U33" i="15"/>
  <c r="X33" i="15"/>
  <c r="AA33" i="15"/>
  <c r="AD33" i="15"/>
  <c r="AG33" i="15"/>
  <c r="AJ33" i="15"/>
  <c r="AM33" i="15"/>
  <c r="AP33" i="15"/>
  <c r="H15" i="9" l="1"/>
  <c r="K15" i="9"/>
  <c r="N15" i="9"/>
  <c r="Q15" i="9"/>
  <c r="T15" i="9"/>
  <c r="W15" i="9"/>
  <c r="Z15" i="9"/>
  <c r="AC15" i="9"/>
  <c r="AF15" i="9"/>
  <c r="AI15" i="9"/>
  <c r="AL15" i="9"/>
  <c r="AO15" i="9"/>
  <c r="AP28" i="15" l="1"/>
  <c r="AP27" i="15"/>
  <c r="AP26" i="15"/>
  <c r="AP25" i="15"/>
  <c r="AP24" i="15"/>
  <c r="AP23" i="15"/>
  <c r="AP22" i="15"/>
  <c r="AP21" i="15"/>
  <c r="AP20" i="15"/>
  <c r="AP19" i="15"/>
  <c r="AP18" i="15"/>
  <c r="AP17" i="15"/>
  <c r="AP16" i="15"/>
  <c r="AP15" i="15"/>
  <c r="AP14" i="15"/>
  <c r="AP13" i="15"/>
  <c r="AP12" i="15"/>
  <c r="AP11" i="15"/>
  <c r="AP10" i="15"/>
  <c r="AM28" i="15"/>
  <c r="AM27" i="15"/>
  <c r="AM26" i="15"/>
  <c r="AM25" i="15"/>
  <c r="AM24" i="15"/>
  <c r="AM23" i="15"/>
  <c r="AM22" i="15"/>
  <c r="AM21" i="15"/>
  <c r="AM20" i="15"/>
  <c r="AM19" i="15"/>
  <c r="AM18" i="15"/>
  <c r="AM17" i="15"/>
  <c r="AM16" i="15"/>
  <c r="AM15" i="15"/>
  <c r="AM14" i="15"/>
  <c r="AM13" i="15"/>
  <c r="AM12" i="15"/>
  <c r="AM11" i="15"/>
  <c r="AM10" i="15"/>
  <c r="AM9" i="15"/>
  <c r="AO17" i="9"/>
  <c r="AO16" i="9"/>
  <c r="AO14" i="9"/>
  <c r="AO13" i="9"/>
  <c r="AO12" i="9"/>
  <c r="AO11" i="9"/>
  <c r="AN10" i="9"/>
  <c r="AM10" i="9"/>
  <c r="AL17" i="9"/>
  <c r="AL16" i="9"/>
  <c r="AL14" i="9"/>
  <c r="AL13" i="9"/>
  <c r="AL12" i="9"/>
  <c r="AL11" i="9"/>
  <c r="AK10" i="9"/>
  <c r="AJ10" i="9"/>
  <c r="AL10" i="9" l="1"/>
  <c r="AO10" i="9"/>
  <c r="AP9" i="15"/>
  <c r="E77" i="25" l="1"/>
  <c r="E76" i="25"/>
  <c r="E75" i="25"/>
  <c r="E74" i="25"/>
  <c r="E73" i="25"/>
  <c r="E72" i="25"/>
  <c r="E71" i="25"/>
  <c r="E70" i="25"/>
  <c r="E69" i="25"/>
  <c r="E68" i="25"/>
  <c r="E67" i="25"/>
  <c r="E66" i="25"/>
  <c r="E65" i="25"/>
  <c r="E64" i="25"/>
  <c r="E63" i="25"/>
  <c r="E62" i="25"/>
  <c r="E61" i="25"/>
  <c r="E60" i="25"/>
  <c r="E59" i="25"/>
  <c r="E58" i="25"/>
  <c r="E57" i="25"/>
  <c r="E56" i="25"/>
  <c r="E55" i="25"/>
  <c r="E54" i="25"/>
  <c r="E53" i="25"/>
  <c r="E52" i="25"/>
  <c r="E51" i="25"/>
  <c r="E50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E4" i="25"/>
  <c r="E3" i="25"/>
  <c r="E2" i="25"/>
  <c r="I9" i="15" l="1"/>
  <c r="G10" i="9"/>
  <c r="F10" i="9"/>
  <c r="H10" i="9" l="1"/>
  <c r="I24" i="15"/>
  <c r="L24" i="15"/>
  <c r="O24" i="15"/>
  <c r="R24" i="15"/>
  <c r="U24" i="15"/>
  <c r="X24" i="15"/>
  <c r="AA24" i="15"/>
  <c r="AD24" i="15"/>
  <c r="AG24" i="15"/>
  <c r="AJ24" i="15"/>
  <c r="I25" i="15"/>
  <c r="L25" i="15"/>
  <c r="O25" i="15"/>
  <c r="R25" i="15"/>
  <c r="U25" i="15"/>
  <c r="X25" i="15"/>
  <c r="AA25" i="15"/>
  <c r="AD25" i="15"/>
  <c r="AG25" i="15"/>
  <c r="AJ25" i="15"/>
  <c r="I26" i="15"/>
  <c r="L26" i="15"/>
  <c r="O26" i="15"/>
  <c r="R26" i="15"/>
  <c r="U26" i="15"/>
  <c r="X26" i="15"/>
  <c r="AA26" i="15"/>
  <c r="AD26" i="15"/>
  <c r="AG26" i="15"/>
  <c r="AJ26" i="15"/>
  <c r="I27" i="15"/>
  <c r="L27" i="15"/>
  <c r="O27" i="15"/>
  <c r="R27" i="15"/>
  <c r="U27" i="15"/>
  <c r="X27" i="15"/>
  <c r="AA27" i="15"/>
  <c r="AD27" i="15"/>
  <c r="AG27" i="15"/>
  <c r="AJ27" i="15"/>
  <c r="I28" i="15"/>
  <c r="L28" i="15"/>
  <c r="O28" i="15"/>
  <c r="R28" i="15"/>
  <c r="U28" i="15"/>
  <c r="X28" i="15"/>
  <c r="AA28" i="15"/>
  <c r="AD28" i="15"/>
  <c r="AG28" i="15"/>
  <c r="AJ28" i="15"/>
  <c r="E25" i="9" l="1"/>
  <c r="E26" i="9"/>
  <c r="E24" i="9"/>
  <c r="AG26" i="9" l="1"/>
  <c r="AG25" i="9"/>
  <c r="AG24" i="9"/>
  <c r="AD26" i="9"/>
  <c r="AD25" i="9"/>
  <c r="AD24" i="9"/>
  <c r="AA26" i="9"/>
  <c r="AA25" i="9"/>
  <c r="AA24" i="9"/>
  <c r="X26" i="9"/>
  <c r="X25" i="9"/>
  <c r="X24" i="9"/>
  <c r="U26" i="9"/>
  <c r="U25" i="9"/>
  <c r="U24" i="9"/>
  <c r="R26" i="9"/>
  <c r="R25" i="9"/>
  <c r="R24" i="9"/>
  <c r="O26" i="9"/>
  <c r="O25" i="9"/>
  <c r="O24" i="9"/>
  <c r="L26" i="9"/>
  <c r="L25" i="9"/>
  <c r="L24" i="9"/>
  <c r="I26" i="9"/>
  <c r="I25" i="9"/>
  <c r="I24" i="9"/>
  <c r="F26" i="9"/>
  <c r="F25" i="9"/>
  <c r="F24" i="9"/>
  <c r="B24" i="9" l="1"/>
  <c r="AH26" i="9" l="1"/>
  <c r="AI26" i="9" s="1"/>
  <c r="AH25" i="9"/>
  <c r="AI25" i="9" s="1"/>
  <c r="AH24" i="9"/>
  <c r="AG23" i="9"/>
  <c r="AE26" i="9"/>
  <c r="AF26" i="9" s="1"/>
  <c r="AE25" i="9"/>
  <c r="AE24" i="9"/>
  <c r="AF24" i="9" s="1"/>
  <c r="AB26" i="9"/>
  <c r="AC26" i="9" s="1"/>
  <c r="AB25" i="9"/>
  <c r="AC25" i="9" s="1"/>
  <c r="AB24" i="9"/>
  <c r="Y26" i="9"/>
  <c r="Z26" i="9" s="1"/>
  <c r="Y25" i="9"/>
  <c r="Z25" i="9" s="1"/>
  <c r="Y24" i="9"/>
  <c r="Z24" i="9" s="1"/>
  <c r="V26" i="9"/>
  <c r="W26" i="9" s="1"/>
  <c r="V25" i="9"/>
  <c r="V24" i="9"/>
  <c r="W24" i="9" s="1"/>
  <c r="S26" i="9"/>
  <c r="T26" i="9" s="1"/>
  <c r="S25" i="9"/>
  <c r="S24" i="9"/>
  <c r="P26" i="9"/>
  <c r="Q26" i="9" s="1"/>
  <c r="P25" i="9"/>
  <c r="P24" i="9"/>
  <c r="M26" i="9"/>
  <c r="N26" i="9" s="1"/>
  <c r="M25" i="9"/>
  <c r="N25" i="9" s="1"/>
  <c r="M24" i="9"/>
  <c r="L23" i="9"/>
  <c r="J26" i="9"/>
  <c r="K26" i="9" s="1"/>
  <c r="J25" i="9"/>
  <c r="K25" i="9" s="1"/>
  <c r="J24" i="9"/>
  <c r="G26" i="9"/>
  <c r="H26" i="9" s="1"/>
  <c r="G25" i="9"/>
  <c r="G24" i="9"/>
  <c r="F23" i="9"/>
  <c r="J23" i="9" l="1"/>
  <c r="AE23" i="9"/>
  <c r="AB23" i="9"/>
  <c r="Y23" i="9"/>
  <c r="AC24" i="9"/>
  <c r="V23" i="9"/>
  <c r="AI24" i="9"/>
  <c r="AA23" i="9"/>
  <c r="X23" i="9"/>
  <c r="W25" i="9"/>
  <c r="T24" i="9"/>
  <c r="R23" i="9"/>
  <c r="Q24" i="9"/>
  <c r="O23" i="9"/>
  <c r="N24" i="9"/>
  <c r="AH23" i="9"/>
  <c r="AI23" i="9" s="1"/>
  <c r="AF25" i="9"/>
  <c r="AD23" i="9"/>
  <c r="U23" i="9"/>
  <c r="T25" i="9"/>
  <c r="S23" i="9"/>
  <c r="Q25" i="9"/>
  <c r="P23" i="9"/>
  <c r="M23" i="9"/>
  <c r="N23" i="9" s="1"/>
  <c r="K24" i="9"/>
  <c r="B26" i="9"/>
  <c r="I23" i="9"/>
  <c r="C25" i="9"/>
  <c r="C26" i="9"/>
  <c r="G23" i="9"/>
  <c r="H23" i="9" s="1"/>
  <c r="C24" i="9"/>
  <c r="D24" i="9" s="1"/>
  <c r="H24" i="9"/>
  <c r="H25" i="9"/>
  <c r="B25" i="9"/>
  <c r="K23" i="9" l="1"/>
  <c r="AF23" i="9"/>
  <c r="Q23" i="9"/>
  <c r="AC23" i="9"/>
  <c r="Z23" i="9"/>
  <c r="W23" i="9"/>
  <c r="T23" i="9"/>
  <c r="D26" i="9"/>
  <c r="D25" i="9"/>
  <c r="C23" i="9"/>
  <c r="B23" i="9"/>
  <c r="D23" i="9" l="1"/>
  <c r="O9" i="15"/>
  <c r="I17" i="15"/>
  <c r="L17" i="15"/>
  <c r="O17" i="15"/>
  <c r="R17" i="15"/>
  <c r="U17" i="15"/>
  <c r="X17" i="15"/>
  <c r="AA17" i="15"/>
  <c r="AD17" i="15"/>
  <c r="AG17" i="15"/>
  <c r="AJ17" i="15"/>
  <c r="I18" i="15"/>
  <c r="L18" i="15"/>
  <c r="O18" i="15"/>
  <c r="R18" i="15"/>
  <c r="U18" i="15"/>
  <c r="X18" i="15"/>
  <c r="AA18" i="15"/>
  <c r="AD18" i="15"/>
  <c r="AG18" i="15"/>
  <c r="AJ18" i="15"/>
  <c r="I19" i="15"/>
  <c r="L19" i="15"/>
  <c r="O19" i="15"/>
  <c r="R19" i="15"/>
  <c r="U19" i="15"/>
  <c r="X19" i="15"/>
  <c r="AA19" i="15"/>
  <c r="AD19" i="15"/>
  <c r="AG19" i="15"/>
  <c r="AJ19" i="15"/>
  <c r="I20" i="15"/>
  <c r="L20" i="15"/>
  <c r="O20" i="15"/>
  <c r="R20" i="15"/>
  <c r="U20" i="15"/>
  <c r="X20" i="15"/>
  <c r="AA20" i="15"/>
  <c r="AD20" i="15"/>
  <c r="AG20" i="15"/>
  <c r="AJ20" i="15"/>
  <c r="I21" i="15"/>
  <c r="L21" i="15"/>
  <c r="O21" i="15"/>
  <c r="R21" i="15"/>
  <c r="U21" i="15"/>
  <c r="X21" i="15"/>
  <c r="AA21" i="15"/>
  <c r="AD21" i="15"/>
  <c r="AG21" i="15"/>
  <c r="AJ21" i="15"/>
  <c r="I22" i="15"/>
  <c r="L22" i="15"/>
  <c r="O22" i="15"/>
  <c r="R22" i="15"/>
  <c r="U22" i="15"/>
  <c r="X22" i="15"/>
  <c r="AA22" i="15"/>
  <c r="AD22" i="15"/>
  <c r="AG22" i="15"/>
  <c r="AJ22" i="15"/>
  <c r="I23" i="15"/>
  <c r="L23" i="15"/>
  <c r="O23" i="15"/>
  <c r="R23" i="15"/>
  <c r="U23" i="15"/>
  <c r="X23" i="15"/>
  <c r="AA23" i="15"/>
  <c r="AD23" i="15"/>
  <c r="AG23" i="15"/>
  <c r="AJ23" i="15"/>
  <c r="AJ16" i="15"/>
  <c r="AG16" i="15"/>
  <c r="AD16" i="15"/>
  <c r="AA16" i="15"/>
  <c r="X16" i="15"/>
  <c r="U16" i="15"/>
  <c r="R16" i="15"/>
  <c r="O16" i="15"/>
  <c r="L16" i="15"/>
  <c r="I16" i="15"/>
  <c r="AJ15" i="15"/>
  <c r="AG15" i="15"/>
  <c r="AD15" i="15"/>
  <c r="AA15" i="15"/>
  <c r="X15" i="15"/>
  <c r="U15" i="15"/>
  <c r="R15" i="15"/>
  <c r="O15" i="15"/>
  <c r="L15" i="15"/>
  <c r="I15" i="15"/>
  <c r="AJ14" i="15"/>
  <c r="AG14" i="15"/>
  <c r="AD14" i="15"/>
  <c r="AA14" i="15"/>
  <c r="X14" i="15"/>
  <c r="U14" i="15"/>
  <c r="R14" i="15"/>
  <c r="O14" i="15"/>
  <c r="L14" i="15"/>
  <c r="I14" i="15"/>
  <c r="AJ13" i="15"/>
  <c r="AG13" i="15"/>
  <c r="AD13" i="15"/>
  <c r="AA13" i="15"/>
  <c r="X13" i="15"/>
  <c r="U13" i="15"/>
  <c r="R13" i="15"/>
  <c r="O13" i="15"/>
  <c r="L13" i="15"/>
  <c r="I13" i="15"/>
  <c r="AJ12" i="15"/>
  <c r="AG12" i="15"/>
  <c r="AD12" i="15"/>
  <c r="AA12" i="15"/>
  <c r="X12" i="15"/>
  <c r="U12" i="15"/>
  <c r="R12" i="15"/>
  <c r="O12" i="15"/>
  <c r="L12" i="15"/>
  <c r="I12" i="15"/>
  <c r="AJ11" i="15"/>
  <c r="AG11" i="15"/>
  <c r="AD11" i="15"/>
  <c r="AA11" i="15"/>
  <c r="X11" i="15"/>
  <c r="U11" i="15"/>
  <c r="R11" i="15"/>
  <c r="O11" i="15"/>
  <c r="L11" i="15"/>
  <c r="I11" i="15"/>
  <c r="AJ10" i="15"/>
  <c r="AG10" i="15"/>
  <c r="AD10" i="15"/>
  <c r="AA10" i="15"/>
  <c r="X10" i="15"/>
  <c r="U10" i="15"/>
  <c r="R10" i="15"/>
  <c r="O10" i="15"/>
  <c r="L10" i="15"/>
  <c r="I10" i="15"/>
  <c r="AG9" i="15" l="1"/>
  <c r="AJ9" i="15"/>
  <c r="L9" i="15"/>
  <c r="X9" i="15"/>
  <c r="U9" i="15"/>
  <c r="R9" i="15"/>
  <c r="AA9" i="15"/>
  <c r="AD9" i="15"/>
  <c r="AI17" i="9" l="1"/>
  <c r="AI16" i="9"/>
  <c r="AI14" i="9"/>
  <c r="AI13" i="9"/>
  <c r="AI12" i="9"/>
  <c r="AI11" i="9"/>
  <c r="AH10" i="9"/>
  <c r="AG10" i="9"/>
  <c r="AI10" i="9" l="1"/>
  <c r="AF17" i="9"/>
  <c r="AF16" i="9"/>
  <c r="AF14" i="9"/>
  <c r="AF13" i="9"/>
  <c r="AF12" i="9"/>
  <c r="AF11" i="9"/>
  <c r="AE10" i="9"/>
  <c r="AD10" i="9"/>
  <c r="AF10" i="9" l="1"/>
  <c r="AC17" i="9"/>
  <c r="Z17" i="9"/>
  <c r="W17" i="9"/>
  <c r="T17" i="9"/>
  <c r="Q17" i="9"/>
  <c r="N17" i="9"/>
  <c r="K17" i="9"/>
  <c r="H17" i="9"/>
  <c r="AC16" i="9"/>
  <c r="Z16" i="9"/>
  <c r="W16" i="9"/>
  <c r="T16" i="9"/>
  <c r="Q16" i="9"/>
  <c r="N16" i="9"/>
  <c r="K16" i="9"/>
  <c r="H16" i="9"/>
  <c r="AC14" i="9"/>
  <c r="Z14" i="9"/>
  <c r="W14" i="9"/>
  <c r="T14" i="9"/>
  <c r="Q14" i="9"/>
  <c r="N14" i="9"/>
  <c r="K14" i="9"/>
  <c r="H14" i="9"/>
  <c r="AC13" i="9"/>
  <c r="Z13" i="9"/>
  <c r="W13" i="9"/>
  <c r="T13" i="9"/>
  <c r="Q13" i="9"/>
  <c r="N13" i="9"/>
  <c r="K13" i="9"/>
  <c r="H13" i="9"/>
  <c r="AC12" i="9"/>
  <c r="Z12" i="9"/>
  <c r="W12" i="9"/>
  <c r="T12" i="9"/>
  <c r="Q12" i="9"/>
  <c r="N12" i="9"/>
  <c r="K12" i="9"/>
  <c r="H12" i="9"/>
  <c r="AC11" i="9"/>
  <c r="Z11" i="9"/>
  <c r="W11" i="9"/>
  <c r="T11" i="9"/>
  <c r="Q11" i="9"/>
  <c r="N11" i="9"/>
  <c r="K11" i="9"/>
  <c r="H11" i="9"/>
  <c r="AB10" i="9"/>
  <c r="AA10" i="9"/>
  <c r="Y10" i="9"/>
  <c r="X10" i="9"/>
  <c r="V10" i="9"/>
  <c r="U10" i="9"/>
  <c r="S10" i="9"/>
  <c r="R10" i="9"/>
  <c r="P10" i="9"/>
  <c r="O10" i="9"/>
  <c r="M10" i="9"/>
  <c r="L10" i="9"/>
  <c r="J10" i="9"/>
  <c r="I10" i="9"/>
  <c r="K10" i="9" l="1"/>
  <c r="Z10" i="9"/>
  <c r="W10" i="9"/>
  <c r="N10" i="9"/>
  <c r="T10" i="9"/>
  <c r="Q10" i="9"/>
  <c r="AC10" i="9"/>
</calcChain>
</file>

<file path=xl/sharedStrings.xml><?xml version="1.0" encoding="utf-8"?>
<sst xmlns="http://schemas.openxmlformats.org/spreadsheetml/2006/main" count="6471" uniqueCount="347">
  <si>
    <t>VENTANILLA</t>
  </si>
  <si>
    <t>301 C.S.M.I. PACHACUTEC PERU - COREA</t>
  </si>
  <si>
    <t>311 C.S. LUIS FELIPE DE LAS CASAS</t>
  </si>
  <si>
    <t>309 P.S. VENTANILLA ALTA</t>
  </si>
  <si>
    <t>302 C.S. 03 DE FEBRERO</t>
  </si>
  <si>
    <t>312 P.S. MI PERU</t>
  </si>
  <si>
    <t>304 P.S. CIUDAD PACHACUTEC</t>
  </si>
  <si>
    <t>102 C.S. ALBERTO BARTON</t>
  </si>
  <si>
    <t>109 C.S. JOSE OLAYA</t>
  </si>
  <si>
    <t>210 P.S. POLIGONO IV</t>
  </si>
  <si>
    <t>308 P.S. DEFENSORES DE LA PATRIA</t>
  </si>
  <si>
    <t>214 C.S. CARMEN DE LA LEGUA</t>
  </si>
  <si>
    <t>106 C.S. SANTA FE</t>
  </si>
  <si>
    <t>213 C.S. VILLA SR. DE LOS MILAGROS</t>
  </si>
  <si>
    <t>207 P.S. EL ALAMO</t>
  </si>
  <si>
    <t>313 C.S. MARQUEZ</t>
  </si>
  <si>
    <t>204 C.S. SESQUICENTENARIO</t>
  </si>
  <si>
    <t>203 P.S. PALMERAS DE OQUENDO</t>
  </si>
  <si>
    <t>303 P.S. BAHIA BLANCA</t>
  </si>
  <si>
    <t>307 P.S. HIJOS DEL ALMIRANTE GRAU</t>
  </si>
  <si>
    <t>112 C.S. NESTOR GAMBETTA</t>
  </si>
  <si>
    <t>306 P.S. ANGAMOS</t>
  </si>
  <si>
    <t>305 C.S. SANTA ROSA DE PACHACUTEC</t>
  </si>
  <si>
    <t>314 P.S. VENTANILLA ESTE</t>
  </si>
  <si>
    <t>211 C.S.M.I. BELLAVISTA PERU - COREA</t>
  </si>
  <si>
    <t>CALLAO</t>
  </si>
  <si>
    <t>BELLAVISTA</t>
  </si>
  <si>
    <t>MI PERU</t>
  </si>
  <si>
    <t>LA PERLA</t>
  </si>
  <si>
    <t>LA PUNTA</t>
  </si>
  <si>
    <t>ABRIL</t>
  </si>
  <si>
    <t>JULIO</t>
  </si>
  <si>
    <t>MAYO</t>
  </si>
  <si>
    <t>CARMEN DE LA LEGUA-REYNOSO</t>
  </si>
  <si>
    <t>JUN</t>
  </si>
  <si>
    <t>NOMINAL</t>
  </si>
  <si>
    <t>AGO</t>
  </si>
  <si>
    <t>JUL</t>
  </si>
  <si>
    <t>MAY</t>
  </si>
  <si>
    <t>ABR</t>
  </si>
  <si>
    <t>MAR</t>
  </si>
  <si>
    <t>FEB</t>
  </si>
  <si>
    <t>ENE</t>
  </si>
  <si>
    <t>Etiquetas de fila</t>
  </si>
  <si>
    <t>Total general</t>
  </si>
  <si>
    <t>Etiquetas de columna</t>
  </si>
  <si>
    <t>Total ENE</t>
  </si>
  <si>
    <t>Total FEB</t>
  </si>
  <si>
    <t>Total MAR</t>
  </si>
  <si>
    <t>Total ABR</t>
  </si>
  <si>
    <t>Total MAY</t>
  </si>
  <si>
    <t>Total JUN</t>
  </si>
  <si>
    <t>Total JUL</t>
  </si>
  <si>
    <t>Total AGO</t>
  </si>
  <si>
    <t>NO CUMPLE</t>
  </si>
  <si>
    <t>Cuenta de VALIDADOR</t>
  </si>
  <si>
    <t>DISTRITOS</t>
  </si>
  <si>
    <t>ENERO</t>
  </si>
  <si>
    <t>FEBRERO</t>
  </si>
  <si>
    <t>MARZO</t>
  </si>
  <si>
    <t>JUNIO</t>
  </si>
  <si>
    <t>AGOSTO</t>
  </si>
  <si>
    <t>%</t>
  </si>
  <si>
    <t>TOTAL</t>
  </si>
  <si>
    <t>Fuente: Base HIS y Padron Nominal_ OITE</t>
  </si>
  <si>
    <t>GOBIERNO REGIONAL DEL CALLAO</t>
  </si>
  <si>
    <t>DIRECCION REGIONAL DE SALUD DEL CALLAO</t>
  </si>
  <si>
    <t>FECHA_NACIMIENTO</t>
  </si>
  <si>
    <t>DNI</t>
  </si>
  <si>
    <t>CARMEN DE LA LEGUA REYNOSO</t>
  </si>
  <si>
    <t>MES</t>
  </si>
  <si>
    <t>Total ENERO</t>
  </si>
  <si>
    <t>SEPTIEMBRE</t>
  </si>
  <si>
    <t>Total SEPTIEMBRE</t>
  </si>
  <si>
    <t>Total MARZO</t>
  </si>
  <si>
    <t>Total ABRIL</t>
  </si>
  <si>
    <t>Total FEBRERO</t>
  </si>
  <si>
    <t>Total MAYO</t>
  </si>
  <si>
    <t>Total JUNIO</t>
  </si>
  <si>
    <t>Total JULIO</t>
  </si>
  <si>
    <t>Total AGOSTO</t>
  </si>
  <si>
    <t>OCTUBRE</t>
  </si>
  <si>
    <t xml:space="preserve"> JULIO</t>
  </si>
  <si>
    <t>NOVIEMBRE</t>
  </si>
  <si>
    <t>Total NOVIEMBRE</t>
  </si>
  <si>
    <t>CUMPLE</t>
  </si>
  <si>
    <t>209 C.S. PLAYA RIMAC</t>
  </si>
  <si>
    <t>315 C.S. VENTANILLA BAJA</t>
  </si>
  <si>
    <t>108 P.S. JOSE BOTERIN</t>
  </si>
  <si>
    <t>104 C.S. LA PUNTA</t>
  </si>
  <si>
    <t>116 P.S. JUAN PABLO II</t>
  </si>
  <si>
    <t>SETIEMBRE</t>
  </si>
  <si>
    <t>Total SETIEMBRE</t>
  </si>
  <si>
    <t>Total OCTUBRE</t>
  </si>
  <si>
    <t>DICIEMBRE</t>
  </si>
  <si>
    <t>Total DICIEMBRE</t>
  </si>
  <si>
    <t>RED</t>
  </si>
  <si>
    <t>BEPECA</t>
  </si>
  <si>
    <t>BONILLA</t>
  </si>
  <si>
    <t>META 2023
%</t>
  </si>
  <si>
    <t>BONILLA - LA PUNTA</t>
  </si>
  <si>
    <t>107 P.S. CALLAO</t>
  </si>
  <si>
    <t>208 P.S. AEROPUERTO</t>
  </si>
  <si>
    <t>206 P.S. BOCANEGRA</t>
  </si>
  <si>
    <t>DIRESA</t>
  </si>
  <si>
    <t>Distrito_Establecimiento</t>
  </si>
  <si>
    <t>Desc_Establecimiento</t>
  </si>
  <si>
    <t>Desc_Red</t>
  </si>
  <si>
    <t>fecha_DX</t>
  </si>
  <si>
    <t>EDAD_DIAS</t>
  </si>
  <si>
    <t>EDAD_REG</t>
  </si>
  <si>
    <t>FECHA_ATENCION_R_DESNUTRICION</t>
  </si>
  <si>
    <t>DESCRIPCION_UPS</t>
  </si>
  <si>
    <t>FECHA_ATENCION_NUTR_NORMALIDAD</t>
  </si>
  <si>
    <t>INDICADOR</t>
  </si>
  <si>
    <t>113 C.S. RAMON CASTILLA</t>
  </si>
  <si>
    <t>R628</t>
  </si>
  <si>
    <t>ENFERMERIA</t>
  </si>
  <si>
    <t>1A</t>
  </si>
  <si>
    <t>9M</t>
  </si>
  <si>
    <t>Z006</t>
  </si>
  <si>
    <t>NUTRICION</t>
  </si>
  <si>
    <t>4M</t>
  </si>
  <si>
    <t>10M</t>
  </si>
  <si>
    <t>7M</t>
  </si>
  <si>
    <t>5M</t>
  </si>
  <si>
    <t>6M</t>
  </si>
  <si>
    <t>3M</t>
  </si>
  <si>
    <t>11M</t>
  </si>
  <si>
    <t>8M</t>
  </si>
  <si>
    <t>1M</t>
  </si>
  <si>
    <t>Condicion de Riesgo Nutricional</t>
  </si>
  <si>
    <t>Riesgo de Desnut_Aguda</t>
  </si>
  <si>
    <t>Condicion de Normalidad</t>
  </si>
  <si>
    <t>TIPO DE DOCUMENTO</t>
  </si>
  <si>
    <t>Cuenta de INDICADOR</t>
  </si>
  <si>
    <t>N° de niñas/niños menores de 730 días que en el periodo de evaluación, acuden al 
establecimiento de salud por cualquier motivo de consulta registrados con DNI en HIS y que han sido 
detectados en condición de riesgo nutricional.</t>
  </si>
  <si>
    <t xml:space="preserve">N° de niñas/niños del denominador que a  partir del último diagnóstico 
definitivo de condición de riesgo nutricional recobran la condición de normalidad en rango de 60 a 100 
días a partir del diagnóstico </t>
  </si>
  <si>
    <t>N° de niñas/niños menores de 730 días que en el periodo de evaluación, acuden al establecimiento de salud por cualquier motivo de consulta registrados con DNI en HIS y que han sido detectados en condición de riesgo nutricional.</t>
  </si>
  <si>
    <t xml:space="preserve">N° de niñas/niños del denominador que a  partir del último diagnóstico  definitivo de condición de riesgo nutricional recobran la condición de normalidad en rango de 60 a 100  días a partir del diagnóstico </t>
  </si>
  <si>
    <t>002 HOSP. SAN JOSE</t>
  </si>
  <si>
    <t>NO PERTENECE A NINGUNA RED</t>
  </si>
  <si>
    <t>ATENCION INTEGRAL DEL NINO</t>
  </si>
  <si>
    <t>215 P.S. LA PERLA</t>
  </si>
  <si>
    <t>14D</t>
  </si>
  <si>
    <t>202 P.S. 200 MILLAS</t>
  </si>
  <si>
    <t>004 HOSPITAL DE VENTANILLA</t>
  </si>
  <si>
    <t>212 C.S. ALTA MAR</t>
  </si>
  <si>
    <t>COD</t>
  </si>
  <si>
    <t>Desc_establecimiento</t>
  </si>
  <si>
    <t>Red</t>
  </si>
  <si>
    <t>Codigo_Unico</t>
  </si>
  <si>
    <t>009999167</t>
  </si>
  <si>
    <t>218 CENTRO DE SALUD COMUNITARIO CALLAO</t>
  </si>
  <si>
    <t>000030821</t>
  </si>
  <si>
    <t>001 CONSULTORIO OCUPACIONAL DE LA UNIDAD FUNCIONAL DE SEGURIDAD Y SALUD EN EL TRABAJO</t>
  </si>
  <si>
    <t>000008061</t>
  </si>
  <si>
    <t>908 POLICLINICO BELLAVISTA</t>
  </si>
  <si>
    <t>000010533</t>
  </si>
  <si>
    <t>903 HOSPITAL II LIMA NORTE CALLAO \"LUIS NEGREIROS VEGA\" ESSALUD</t>
  </si>
  <si>
    <t>000010964</t>
  </si>
  <si>
    <t>905 CAP III METROPOLITANO DEL CALLAO-RED ASISTENCIAL SABOGAL</t>
  </si>
  <si>
    <t>000013972</t>
  </si>
  <si>
    <t>DIRECCION DE LABORATORIO</t>
  </si>
  <si>
    <t>000016110</t>
  </si>
  <si>
    <t>000 ADAMO</t>
  </si>
  <si>
    <t>000017883</t>
  </si>
  <si>
    <t>003 HOSPITAL DE REHABILITACION</t>
  </si>
  <si>
    <t>000018306</t>
  </si>
  <si>
    <t>904 POLICLINICO ALBERTO LEONARDO BARTON THOMPSON</t>
  </si>
  <si>
    <t>000018319</t>
  </si>
  <si>
    <t>906 HOSPITAL ALBERTO LEONARDO BARTON THOMPSON</t>
  </si>
  <si>
    <t>000020823</t>
  </si>
  <si>
    <t>119 MENTAL COMUNITARIO SARITA COLONIA</t>
  </si>
  <si>
    <t>000025474</t>
  </si>
  <si>
    <t>000026983</t>
  </si>
  <si>
    <t>216 MENTAL COMUNITARIO LA PERLA</t>
  </si>
  <si>
    <t>000027563</t>
  </si>
  <si>
    <t>905 CAP III METROPOLITANO DEL CALLAO</t>
  </si>
  <si>
    <t>000029132</t>
  </si>
  <si>
    <t>217 MENTAL COMUNITARIO CARMEN DE LA LEGUA</t>
  </si>
  <si>
    <t>000029381</t>
  </si>
  <si>
    <t>313 MENTAL COMUNITARIO MI PERU</t>
  </si>
  <si>
    <t>000006218</t>
  </si>
  <si>
    <t>001 HOSP. NAC. DANIEL A. CARRION</t>
  </si>
  <si>
    <t>000006219</t>
  </si>
  <si>
    <t>000006220</t>
  </si>
  <si>
    <t>101 C.S. MANUEL BONILLA</t>
  </si>
  <si>
    <t>000006221</t>
  </si>
  <si>
    <t>000006222</t>
  </si>
  <si>
    <t>000006223</t>
  </si>
  <si>
    <t>000006224</t>
  </si>
  <si>
    <t>000006225</t>
  </si>
  <si>
    <t>105 P.S. SAN JUAN BOSCO</t>
  </si>
  <si>
    <t>000006226</t>
  </si>
  <si>
    <t>103 C.S. PUERTO NUEVO</t>
  </si>
  <si>
    <t>000006227</t>
  </si>
  <si>
    <t>000006228</t>
  </si>
  <si>
    <t>000006229</t>
  </si>
  <si>
    <t>000006230</t>
  </si>
  <si>
    <t>115 C.S. ACAPULCO</t>
  </si>
  <si>
    <t>000006231</t>
  </si>
  <si>
    <t>000006233</t>
  </si>
  <si>
    <t>000006234</t>
  </si>
  <si>
    <t>111 C.S. SANTA ROSA</t>
  </si>
  <si>
    <t>000006235</t>
  </si>
  <si>
    <t>110 P.S. MIGUEL GRAU</t>
  </si>
  <si>
    <t>000006238</t>
  </si>
  <si>
    <t>000006239</t>
  </si>
  <si>
    <t>000006240</t>
  </si>
  <si>
    <t>205 P.S. PREVI</t>
  </si>
  <si>
    <t>000006241</t>
  </si>
  <si>
    <t>000006242</t>
  </si>
  <si>
    <t>000006243</t>
  </si>
  <si>
    <t>201 C.S. FAUCETT</t>
  </si>
  <si>
    <t>000006244</t>
  </si>
  <si>
    <t>000006245</t>
  </si>
  <si>
    <t>000006246</t>
  </si>
  <si>
    <t>000006248</t>
  </si>
  <si>
    <t>000006249</t>
  </si>
  <si>
    <t>000006250</t>
  </si>
  <si>
    <t>000006251</t>
  </si>
  <si>
    <t>000006252</t>
  </si>
  <si>
    <t>000006253</t>
  </si>
  <si>
    <t>000006255</t>
  </si>
  <si>
    <t>000006256</t>
  </si>
  <si>
    <t>310 C.S. VILLA LOS REYES</t>
  </si>
  <si>
    <t>000006257</t>
  </si>
  <si>
    <t>000006258</t>
  </si>
  <si>
    <t>000006259</t>
  </si>
  <si>
    <t>000006260</t>
  </si>
  <si>
    <t>000006261</t>
  </si>
  <si>
    <t>000006262</t>
  </si>
  <si>
    <t>000006263</t>
  </si>
  <si>
    <t>000006264</t>
  </si>
  <si>
    <t>000006266</t>
  </si>
  <si>
    <t>000006267</t>
  </si>
  <si>
    <t>000006268</t>
  </si>
  <si>
    <t>000006668</t>
  </si>
  <si>
    <t>005 C.S. SANIDAD MARITIMA</t>
  </si>
  <si>
    <t>000006669</t>
  </si>
  <si>
    <t>006 C.S. SANIDAD AEREA</t>
  </si>
  <si>
    <t>000006768</t>
  </si>
  <si>
    <t>000007126</t>
  </si>
  <si>
    <t>000007314</t>
  </si>
  <si>
    <t>000007925</t>
  </si>
  <si>
    <t>001 P.S. BENEFICENCIA DEL CALLAO</t>
  </si>
  <si>
    <t>000007948</t>
  </si>
  <si>
    <t>900 CENTRO DE ATENCION PRIMARIA CAP II LUIS NEGREIROS VEGA</t>
  </si>
  <si>
    <t>000008146</t>
  </si>
  <si>
    <t>905 POLICLINICO HERMANA MARIA DONROSE SUTMÖLLER</t>
  </si>
  <si>
    <t>000008265</t>
  </si>
  <si>
    <t>907 HOSPITAL NACIONAL ALBERTO SABOGAL SOLOGUREN DE LA RED ASISTENCIAL SABOGAL</t>
  </si>
  <si>
    <t>000008266</t>
  </si>
  <si>
    <t>902 HOSPITAL NAVAL</t>
  </si>
  <si>
    <t>009999019</t>
  </si>
  <si>
    <t>316 MENTAL COMUNITARIO VENTANILLA</t>
  </si>
  <si>
    <t>009999079</t>
  </si>
  <si>
    <t>000031162</t>
  </si>
  <si>
    <t>120 HOGAR PROTEGIDO ACAPULCO</t>
  </si>
  <si>
    <t>000000000</t>
  </si>
  <si>
    <t>OTROS</t>
  </si>
  <si>
    <t>000010261</t>
  </si>
  <si>
    <t>909 POSTA NAVAL DE VENTANILLA</t>
  </si>
  <si>
    <t>Categoria del Establecimiento</t>
  </si>
  <si>
    <t>META</t>
  </si>
  <si>
    <t>I-4</t>
  </si>
  <si>
    <t>I-2</t>
  </si>
  <si>
    <t>I-3</t>
  </si>
  <si>
    <t>II-2</t>
  </si>
  <si>
    <t>00006249</t>
  </si>
  <si>
    <t>00006244</t>
  </si>
  <si>
    <t>00006768</t>
  </si>
  <si>
    <t>00006240</t>
  </si>
  <si>
    <t>00006246</t>
  </si>
  <si>
    <t>00006245</t>
  </si>
  <si>
    <t>00006242</t>
  </si>
  <si>
    <t>00006241</t>
  </si>
  <si>
    <t>00006239</t>
  </si>
  <si>
    <t>00006253</t>
  </si>
  <si>
    <t>00006250</t>
  </si>
  <si>
    <t>00006251</t>
  </si>
  <si>
    <t>00006220</t>
  </si>
  <si>
    <t>00006222</t>
  </si>
  <si>
    <t>00006226</t>
  </si>
  <si>
    <t>00025474</t>
  </si>
  <si>
    <t>00006231</t>
  </si>
  <si>
    <t>00006221</t>
  </si>
  <si>
    <t>00006230</t>
  </si>
  <si>
    <t>00006228</t>
  </si>
  <si>
    <t>00006238</t>
  </si>
  <si>
    <t>00006260</t>
  </si>
  <si>
    <t>00006255</t>
  </si>
  <si>
    <t>00006262</t>
  </si>
  <si>
    <t>00006263</t>
  </si>
  <si>
    <t>00006258</t>
  </si>
  <si>
    <t>00006261</t>
  </si>
  <si>
    <t>00006259</t>
  </si>
  <si>
    <t>00006264</t>
  </si>
  <si>
    <t>00006267</t>
  </si>
  <si>
    <t>00006268</t>
  </si>
  <si>
    <t>00006266</t>
  </si>
  <si>
    <t>00006257</t>
  </si>
  <si>
    <t>00006256</t>
  </si>
  <si>
    <t>00007314</t>
  </si>
  <si>
    <t>21D</t>
  </si>
  <si>
    <t>15D</t>
  </si>
  <si>
    <t>8D</t>
  </si>
  <si>
    <t>10D</t>
  </si>
  <si>
    <t>META 2024 
%</t>
  </si>
  <si>
    <t>24D</t>
  </si>
  <si>
    <t>5D</t>
  </si>
  <si>
    <t>22D</t>
  </si>
  <si>
    <t>COD_EESS</t>
  </si>
  <si>
    <t>00006227</t>
  </si>
  <si>
    <t>00006225</t>
  </si>
  <si>
    <t>00006223</t>
  </si>
  <si>
    <t>00006224</t>
  </si>
  <si>
    <t>00006235</t>
  </si>
  <si>
    <t>00006234</t>
  </si>
  <si>
    <t>00006243</t>
  </si>
  <si>
    <t>00006252</t>
  </si>
  <si>
    <t>META 2025 
%</t>
  </si>
  <si>
    <t>00006219</t>
  </si>
  <si>
    <t>00007126</t>
  </si>
  <si>
    <t>FICHA-05: Niñas y niños menores de 2 años en condición decrecimiento inadecuado que luego de un periodo de seguimiento mejora sus condiciones nutricionales.</t>
  </si>
  <si>
    <t>2M</t>
  </si>
  <si>
    <t>12D</t>
  </si>
  <si>
    <t>3D</t>
  </si>
  <si>
    <t>PEDIATRIA</t>
  </si>
  <si>
    <t>20D</t>
  </si>
  <si>
    <t>17D</t>
  </si>
  <si>
    <t>7D</t>
  </si>
  <si>
    <t>CRECIMIENTO Y DESARROLLO</t>
  </si>
  <si>
    <t>16D</t>
  </si>
  <si>
    <t>4D</t>
  </si>
  <si>
    <t>18D</t>
  </si>
  <si>
    <t>9D</t>
  </si>
  <si>
    <t>23D</t>
  </si>
  <si>
    <t>MEDICINA GENERAL</t>
  </si>
  <si>
    <t>13D</t>
  </si>
  <si>
    <t>ATENCION EN SALUD FAMILIAR Y COMUNITARIA</t>
  </si>
  <si>
    <t>19D</t>
  </si>
  <si>
    <t>29D</t>
  </si>
  <si>
    <t>11D</t>
  </si>
  <si>
    <t/>
  </si>
  <si>
    <t>00006233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</si>
</sst>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4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2" fillId="6" borderId="6" xfId="0" applyFont="1" applyFill="1" applyBorder="1" applyAlignment="1">
      <alignment horizontal="left"/>
    </xf>
    <xf numFmtId="0" fontId="2" fillId="6" borderId="0" xfId="0" applyFont="1" applyFill="1"/>
    <xf numFmtId="0" fontId="2" fillId="6" borderId="5" xfId="0" applyFont="1" applyFill="1" applyBorder="1"/>
    <xf numFmtId="0" fontId="2" fillId="7" borderId="0" xfId="0" applyFont="1" applyFill="1"/>
    <xf numFmtId="0" fontId="2" fillId="7" borderId="5" xfId="0" applyFont="1" applyFill="1" applyBorder="1"/>
    <xf numFmtId="0" fontId="0" fillId="7" borderId="0" xfId="0" applyFill="1"/>
    <xf numFmtId="0" fontId="2" fillId="6" borderId="6" xfId="0" applyFont="1" applyFill="1" applyBorder="1"/>
    <xf numFmtId="0" fontId="6" fillId="8" borderId="18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7" fillId="9" borderId="20" xfId="0" applyFont="1" applyFill="1" applyBorder="1" applyAlignment="1">
      <alignment horizontal="center"/>
    </xf>
    <xf numFmtId="0" fontId="7" fillId="9" borderId="21" xfId="0" applyFont="1" applyFill="1" applyBorder="1" applyAlignment="1">
      <alignment horizontal="center"/>
    </xf>
    <xf numFmtId="0" fontId="7" fillId="9" borderId="22" xfId="0" applyFont="1" applyFill="1" applyBorder="1" applyAlignment="1">
      <alignment horizontal="center"/>
    </xf>
    <xf numFmtId="10" fontId="0" fillId="9" borderId="23" xfId="1" applyNumberFormat="1" applyFont="1" applyFill="1" applyBorder="1" applyAlignment="1">
      <alignment horizontal="center"/>
    </xf>
    <xf numFmtId="0" fontId="0" fillId="0" borderId="24" xfId="0" applyBorder="1" applyAlignment="1">
      <alignment horizontal="left"/>
    </xf>
    <xf numFmtId="0" fontId="8" fillId="0" borderId="8" xfId="0" applyFont="1" applyBorder="1" applyAlignment="1">
      <alignment horizontal="center"/>
    </xf>
    <xf numFmtId="10" fontId="0" fillId="0" borderId="15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5" xfId="0" applyBorder="1" applyAlignment="1">
      <alignment horizontal="left"/>
    </xf>
    <xf numFmtId="10" fontId="0" fillId="0" borderId="26" xfId="1" applyNumberFormat="1" applyFont="1" applyBorder="1" applyAlignment="1">
      <alignment horizontal="center"/>
    </xf>
    <xf numFmtId="0" fontId="0" fillId="0" borderId="27" xfId="0" applyBorder="1" applyAlignment="1">
      <alignment horizontal="left"/>
    </xf>
    <xf numFmtId="10" fontId="0" fillId="0" borderId="19" xfId="1" applyNumberFormat="1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4" xfId="0" applyFont="1" applyBorder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9" borderId="29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 inden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 indent="1"/>
    </xf>
    <xf numFmtId="0" fontId="7" fillId="9" borderId="7" xfId="0" applyFont="1" applyFill="1" applyBorder="1" applyAlignment="1">
      <alignment horizontal="center"/>
    </xf>
    <xf numFmtId="0" fontId="1" fillId="3" borderId="1" xfId="0" quotePrefix="1" applyFont="1" applyFill="1" applyBorder="1" applyAlignment="1">
      <alignment horizontal="center" vertical="center" wrapText="1"/>
    </xf>
    <xf numFmtId="0" fontId="1" fillId="5" borderId="1" xfId="0" quotePrefix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0" fontId="7" fillId="9" borderId="7" xfId="0" applyNumberFormat="1" applyFont="1" applyFill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6" fillId="8" borderId="17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10" fontId="0" fillId="9" borderId="32" xfId="1" applyNumberFormat="1" applyFont="1" applyFill="1" applyBorder="1" applyAlignment="1">
      <alignment horizontal="center"/>
    </xf>
    <xf numFmtId="10" fontId="0" fillId="0" borderId="33" xfId="1" applyNumberFormat="1" applyFont="1" applyBorder="1" applyAlignment="1">
      <alignment horizontal="center"/>
    </xf>
    <xf numFmtId="10" fontId="0" fillId="0" borderId="13" xfId="1" applyNumberFormat="1" applyFont="1" applyBorder="1" applyAlignment="1">
      <alignment horizontal="center"/>
    </xf>
    <xf numFmtId="10" fontId="0" fillId="0" borderId="34" xfId="1" applyNumberFormat="1" applyFont="1" applyBorder="1" applyAlignment="1">
      <alignment horizontal="center"/>
    </xf>
    <xf numFmtId="10" fontId="2" fillId="9" borderId="31" xfId="1" applyNumberFormat="1" applyFont="1" applyFill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9" fontId="0" fillId="0" borderId="1" xfId="0" applyNumberFormat="1" applyBorder="1"/>
    <xf numFmtId="0" fontId="2" fillId="10" borderId="1" xfId="0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center"/>
    </xf>
    <xf numFmtId="49" fontId="0" fillId="0" borderId="0" xfId="0" applyNumberFormat="1"/>
    <xf numFmtId="0" fontId="13" fillId="11" borderId="35" xfId="2" applyFont="1" applyFill="1" applyBorder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 wrapText="1"/>
    </xf>
    <xf numFmtId="0" fontId="15" fillId="13" borderId="15" xfId="0" applyFont="1" applyFill="1" applyBorder="1" applyAlignment="1">
      <alignment horizontal="center"/>
    </xf>
    <xf numFmtId="0" fontId="15" fillId="13" borderId="36" xfId="0" applyFont="1" applyFill="1" applyBorder="1" applyAlignment="1">
      <alignment horizontal="center"/>
    </xf>
    <xf numFmtId="0" fontId="15" fillId="14" borderId="36" xfId="0" applyFont="1" applyFill="1" applyBorder="1" applyAlignment="1">
      <alignment horizontal="center"/>
    </xf>
    <xf numFmtId="0" fontId="0" fillId="14" borderId="36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15" borderId="36" xfId="0" applyFill="1" applyBorder="1" applyAlignment="1">
      <alignment horizontal="center"/>
    </xf>
    <xf numFmtId="0" fontId="13" fillId="0" borderId="32" xfId="2" applyFont="1" applyBorder="1" applyAlignment="1">
      <alignment horizontal="center" vertical="center" wrapText="1"/>
    </xf>
    <xf numFmtId="0" fontId="0" fillId="0" borderId="37" xfId="0" applyBorder="1"/>
    <xf numFmtId="0" fontId="7" fillId="9" borderId="1" xfId="0" applyFont="1" applyFill="1" applyBorder="1" applyAlignment="1">
      <alignment horizontal="center"/>
    </xf>
    <xf numFmtId="0" fontId="0" fillId="16" borderId="0" xfId="0" applyFill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/>
    </xf>
    <xf numFmtId="10" fontId="3" fillId="2" borderId="12" xfId="1" applyNumberFormat="1" applyFont="1" applyFill="1" applyBorder="1" applyAlignment="1">
      <alignment horizontal="center"/>
    </xf>
    <xf numFmtId="10" fontId="3" fillId="2" borderId="1" xfId="1" applyNumberFormat="1" applyFont="1" applyFill="1" applyBorder="1" applyAlignment="1">
      <alignment horizontal="center"/>
    </xf>
    <xf numFmtId="10" fontId="2" fillId="17" borderId="1" xfId="1" applyNumberFormat="1" applyFont="1" applyFill="1" applyBorder="1" applyAlignment="1">
      <alignment horizontal="center"/>
    </xf>
    <xf numFmtId="0" fontId="0" fillId="0" borderId="0" xfId="0" applyNumberForma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 readingOrder="1"/>
    </xf>
    <xf numFmtId="0" fontId="6" fillId="8" borderId="12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/>
    </xf>
    <xf numFmtId="0" fontId="6" fillId="5" borderId="29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readingOrder="1"/>
    </xf>
  </cellXfs>
  <cellStyles count="3">
    <cellStyle name="Normal" xfId="0" builtinId="0"/>
    <cellStyle name="Normal 3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530678</xdr:colOff>
      <xdr:row>0</xdr:row>
      <xdr:rowOff>163286</xdr:rowOff>
    </xdr:from>
    <xdr:to>
      <xdr:col>2</xdr:col>
      <xdr:colOff>462643</xdr:colOff>
      <xdr:row>4</xdr:row>
      <xdr:rowOff>52161</xdr:rowOff>
    </xdr:to>
    <xdr:pic>
      <xdr:nvPicPr>
        <xdr:cNvPr id="4" name="Imagen 3" descr="C:\Users\ryangali\Downloads\LOGO GRC (2)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678" y="163286"/>
          <a:ext cx="1592036" cy="650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467632</xdr:colOff>
      <xdr:row>1</xdr:row>
      <xdr:rowOff>20003</xdr:rowOff>
    </xdr:from>
    <xdr:to>
      <xdr:col>8</xdr:col>
      <xdr:colOff>95251</xdr:colOff>
      <xdr:row>4</xdr:row>
      <xdr:rowOff>81642</xdr:rowOff>
    </xdr:to>
    <xdr:pic>
      <xdr:nvPicPr>
        <xdr:cNvPr id="5" name="Imagen 4" descr="Logotipo&#10;&#10;Descripción generada automáticamente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2418" y="210503"/>
          <a:ext cx="1927226" cy="6331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968375</xdr:colOff>
      <xdr:row>0</xdr:row>
      <xdr:rowOff>0</xdr:rowOff>
    </xdr:from>
    <xdr:to>
      <xdr:col>0</xdr:col>
      <xdr:colOff>2582863</xdr:colOff>
      <xdr:row>3</xdr:row>
      <xdr:rowOff>79375</xdr:rowOff>
    </xdr:to>
    <xdr:pic>
      <xdr:nvPicPr>
        <xdr:cNvPr id="4" name="Imagen 3" descr="C:\Users\ryangali\Downloads\LOGO GRC (2)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375" y="0"/>
          <a:ext cx="1614488" cy="650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1381124</xdr:colOff>
      <xdr:row>0</xdr:row>
      <xdr:rowOff>51753</xdr:rowOff>
    </xdr:from>
    <xdr:to>
      <xdr:col>3</xdr:col>
      <xdr:colOff>444500</xdr:colOff>
      <xdr:row>3</xdr:row>
      <xdr:rowOff>79375</xdr:rowOff>
    </xdr:to>
    <xdr:pic>
      <xdr:nvPicPr>
        <xdr:cNvPr id="5" name="Imagen 4" descr="Logotipo&#10;&#10;Descripción generada automáticament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9" y="51753"/>
          <a:ext cx="1968501" cy="5991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31750</xdr:rowOff>
    </xdr:from>
    <xdr:to>
      <xdr:col>1</xdr:col>
      <xdr:colOff>1709738</xdr:colOff>
      <xdr:row>3</xdr:row>
      <xdr:rowOff>111125</xdr:rowOff>
    </xdr:to>
    <xdr:pic>
      <xdr:nvPicPr>
        <xdr:cNvPr id="4" name="Imagen 3" descr="C:\Users\ryangali\Downloads\LOGO GRC (2)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1750"/>
          <a:ext cx="1614488" cy="650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2155824</xdr:colOff>
      <xdr:row>0</xdr:row>
      <xdr:rowOff>51753</xdr:rowOff>
    </xdr:from>
    <xdr:to>
      <xdr:col>5</xdr:col>
      <xdr:colOff>396875</xdr:colOff>
      <xdr:row>3</xdr:row>
      <xdr:rowOff>130969</xdr:rowOff>
    </xdr:to>
    <xdr:pic>
      <xdr:nvPicPr>
        <xdr:cNvPr id="5" name="Imagen 4" descr="Logotipo&#10;&#10;Descripción generada automáticamente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0949" y="51753"/>
          <a:ext cx="1447801" cy="650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guel Angel Torrejon Diaz" refreshedDate="44634.456165162039" createdVersion="6" refreshedVersion="6" minRefreshableVersion="3" recordCount="66">
  <cacheSource type="worksheet">
    <worksheetSource ref="A9:R9" sheet="FCH05-GEST_FEB"/>
  </cacheSource>
  <cacheFields count="19">
    <cacheField name="NOMINAL" numFmtId="0">
      <sharedItems containsSemiMixedTypes="0" containsString="0" containsNumber="1" containsInteger="1" minValue="91462885" maxValue="92147468"/>
    </cacheField>
    <cacheField name="TIPO_DOCUMENTO" numFmtId="0">
      <sharedItems/>
    </cacheField>
    <cacheField name="NOMBRES" numFmtId="0">
      <sharedItems/>
    </cacheField>
    <cacheField name="SEXO" numFmtId="0">
      <sharedItems/>
    </cacheField>
    <cacheField name="FECHA_NACIMIENTO" numFmtId="14">
      <sharedItems containsSemiMixedTypes="0" containsNonDate="0" containsDate="1" containsString="0" minDate="2019-08-16T00:00:00" maxDate="2020-11-02T00:00:00"/>
    </cacheField>
    <cacheField name="PROCEDENCIA" numFmtId="0">
      <sharedItems count="6">
        <s v="VENTANILLA"/>
        <s v="CALLAO"/>
        <s v="BELLAVISTA"/>
        <s v="LA PUNTA"/>
        <s v="CARMEN DE LA LEGUA REYNOSO"/>
        <s v="MI PERU"/>
      </sharedItems>
    </cacheField>
    <cacheField name="ESTABLECIMIENTO_NACIMIENTO" numFmtId="0">
      <sharedItems containsMixedTypes="1" containsNumber="1" containsInteger="1" minValue="5946" maxValue="28025"/>
    </cacheField>
    <cacheField name="ESTABLECIMIENTO_ATENCION_HIS" numFmtId="0">
      <sharedItems count="29">
        <s v="308 P.S. DEFENSORES DE LA PATRIA"/>
        <s v="306 P.S. ANGAMOS"/>
        <s v="301 C.S.M.I. PACHACUTEC PERU - COREA"/>
        <s v="302 C.S. 03 DE FEBRERO"/>
        <s v="315 C.S. VENTANILLA BAJA"/>
        <s v="203 P.S. PALMERAS DE OQUENDO"/>
        <s v="304 P.S. CIUDAD PACHACUTEC"/>
        <s v="108 P.S. JOSE BOTERIN"/>
        <s v="112 C.S. NESTOR GAMBETTA"/>
        <s v="102 C.S. ALBERTO BARTON"/>
        <s v="211 C.S.M.I. BELLAVISTA PERU - COREA"/>
        <s v="116 P.S. JUAN PABLO II"/>
        <s v="309 P.S. VENTANILLA ALTA"/>
        <s v="207 P.S. EL ALAMO"/>
        <s v="307 P.S. HIJOS DEL ALMIRANTE GRAU"/>
        <s v="109 C.S. JOSE OLAYA"/>
        <s v="313 C.S. MARQUEZ"/>
        <s v="305 C.S. SANTA ROSA DE PACHACUTEC"/>
        <s v="311 C.S. LUIS FELIPE DE LAS CASAS"/>
        <s v="314 P.S. VENTANILLA ESTE"/>
        <s v="209 C.S. PLAYA RIMAC"/>
        <s v="106 C.S. SANTA FE"/>
        <s v="104 C.S. LA PUNTA"/>
        <s v="214 C.S. CARMEN DE LA LEGUA"/>
        <s v="210 P.S. POLIGONO IV"/>
        <s v="204 C.S. SESQUICENTENARIO"/>
        <s v="312 P.S. MI PERU"/>
        <s v="213 C.S. VILLA SR. DE LOS MILAGROS"/>
        <s v="303 P.S. BAHIA BLANCA"/>
      </sharedItems>
    </cacheField>
    <cacheField name="SEGURO" numFmtId="0">
      <sharedItems count="1">
        <s v="MINSA"/>
      </sharedItems>
    </cacheField>
    <cacheField name="RED" numFmtId="0">
      <sharedItems count="3">
        <s v="VENTANILLA"/>
        <s v="BONILLA"/>
        <s v="BEPECA"/>
      </sharedItems>
    </cacheField>
    <cacheField name="MES" numFmtId="0">
      <sharedItems count="11">
        <s v="ENERO"/>
        <s v="FEBRERO"/>
        <s v="MARZO"/>
        <s v="ABRIL"/>
        <s v="MAYO"/>
        <s v="JUNIO"/>
        <s v="AGOSTO"/>
        <s v="SETIEMBRE"/>
        <s v="OCTUBRE"/>
        <s v="NOVIEMBRE"/>
        <s v="DICIEMBRE"/>
      </sharedItems>
    </cacheField>
    <cacheField name="DX ANEMIA ENTRE 170 - 364" numFmtId="14">
      <sharedItems containsSemiMixedTypes="0" containsNonDate="0" containsDate="1" containsString="0" minDate="2020-07-06T00:00:00" maxDate="2021-06-06T00:00:00"/>
    </cacheField>
    <cacheField name="EDAD_DIAS_209_CONDICION" numFmtId="0">
      <sharedItems containsSemiMixedTypes="0" containsString="0" containsNumber="1" containsInteger="1" minValue="209" maxValue="209"/>
    </cacheField>
    <cacheField name="1_MES TTO" numFmtId="14">
      <sharedItems containsSemiMixedTypes="0" containsNonDate="0" containsDate="1" containsString="0" minDate="2020-07-06T00:00:00" maxDate="2021-06-06T00:00:00"/>
    </cacheField>
    <cacheField name="2_MES TTO" numFmtId="0">
      <sharedItems containsNonDate="0" containsDate="1" containsString="0" containsBlank="1" minDate="2020-09-03T00:00:00" maxDate="2021-09-15T00:00:00"/>
    </cacheField>
    <cacheField name="3_MES TTO" numFmtId="0">
      <sharedItems containsNonDate="0" containsDate="1" containsString="0" containsBlank="1" minDate="2020-10-03T00:00:00" maxDate="2021-10-08T00:00:00"/>
    </cacheField>
    <cacheField name="RECUPERACION CON DX REP_ANE 180-209 DIAS" numFmtId="0">
      <sharedItems containsNonDate="0" containsString="0" containsBlank="1"/>
    </cacheField>
    <cacheField name="DOSAJE HEMOGLOBINA 180-209 DIAS" numFmtId="0">
      <sharedItems containsNonDate="0" containsDate="1" containsString="0" containsBlank="1" minDate="2020-03-10T00:00:00" maxDate="2021-05-06T00:00:00"/>
    </cacheField>
    <cacheField name="VALIDADOR" numFmtId="0">
      <sharedItems count="1">
        <s v="NO CUMPL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iguel Angel Torrejon Diaz" refreshedDate="46034.668008217595" createdVersion="6" refreshedVersion="6" minRefreshableVersion="3" recordCount="607">
  <cacheSource type="worksheet">
    <worksheetSource ref="A9:R616" sheet="FCH05-GEST MESES "/>
  </cacheSource>
  <cacheFields count="18">
    <cacheField name="NOMINAL" numFmtId="0">
      <sharedItems containsSemiMixedTypes="0" containsString="0" containsNumber="1" containsInteger="1" minValue="80891563" maxValue="94414326"/>
    </cacheField>
    <cacheField name="TIPO DE DOCUMENTO" numFmtId="0">
      <sharedItems/>
    </cacheField>
    <cacheField name="FECHA_NACIMIENTO" numFmtId="14">
      <sharedItems containsSemiMixedTypes="0" containsNonDate="0" containsDate="1" containsString="0" minDate="2023-02-21T00:00:00" maxDate="2025-10-14T00:00:00"/>
    </cacheField>
    <cacheField name="Distrito_Establecimiento" numFmtId="0">
      <sharedItems count="7">
        <s v="CALLAO"/>
        <s v="VENTANILLA"/>
        <s v="BELLAVISTA"/>
        <s v="CARMEN DE LA LEGUA REYNOSO"/>
        <s v="MI PERU"/>
        <s v="LA PERLA"/>
        <s v="LA PUNTA"/>
      </sharedItems>
    </cacheField>
    <cacheField name="Desc_Establecimiento" numFmtId="0">
      <sharedItems count="44">
        <s v="112 C.S. NESTOR GAMBETTA"/>
        <s v="306 P.S. ANGAMOS"/>
        <s v="211 C.S.M.I. BELLAVISTA PERU - COREA"/>
        <s v="002 HOSP. SAN JOSE"/>
        <s v="313 C.S. MARQUEZ"/>
        <s v="304 P.S. CIUDAD PACHACUTEC"/>
        <s v="302 C.S. 03 DE FEBRERO"/>
        <s v="303 P.S. BAHIA BLANCA"/>
        <s v="305 C.S. SANTA ROSA DE PACHACUTEC"/>
        <s v="206 P.S. BOCANEGRA"/>
        <s v="301 C.S.M.I. PACHACUTEC PERU - COREA"/>
        <s v="004 HOSPITAL DE VENTANILLA"/>
        <s v="315 C.S. VENTANILLA BAJA"/>
        <s v="208 P.S. AEROPUERTO"/>
        <s v="312 P.S. MI PERU"/>
        <s v="314 P.S. VENTANILLA ESTE"/>
        <s v="212 C.S. ALTA MAR"/>
        <s v="115 C.S. ACAPULCO"/>
        <s v="204 C.S. SESQUICENTENARIO"/>
        <s v="107 P.S. CALLAO"/>
        <s v="205 P.S. PREVI"/>
        <s v="308 P.S. DEFENSORES DE LA PATRIA"/>
        <s v="310 C.S. VILLA LOS REYES"/>
        <s v="215 P.S. LA PERLA"/>
        <s v="309 P.S. VENTANILLA ALTA"/>
        <s v="110 P.S. MIGUEL GRAU"/>
        <s v="307 P.S. HIJOS DEL ALMIRANTE GRAU"/>
        <s v="203 P.S. PALMERAS DE OQUENDO"/>
        <s v="311 C.S. LUIS FELIPE DE LAS CASAS"/>
        <s v="102 C.S. ALBERTO BARTON"/>
        <s v="103 C.S. PUERTO NUEVO"/>
        <s v="109 C.S. JOSE OLAYA"/>
        <s v="105 P.S. SAN JUAN BOSCO"/>
        <s v="101 C.S. MANUEL BONILLA"/>
        <s v="104 C.S. LA PUNTA"/>
        <s v="108 P.S. JOSE BOTERIN"/>
        <s v="209 C.S. PLAYA RIMAC"/>
        <s v="111 C.S. SANTA ROSA"/>
        <s v="113 C.S. RAMON CASTILLA"/>
        <s v="213 C.S. VILLA SR. DE LOS MILAGROS"/>
        <s v="106 C.S. SANTA FE"/>
        <s v="116 P.S. JUAN PABLO II"/>
        <s v="201 C.S. FAUCETT"/>
        <s v="214 C.S. CARMEN DE LA LEGUA"/>
      </sharedItems>
    </cacheField>
    <cacheField name="Desc_Red" numFmtId="0">
      <sharedItems count="4">
        <s v="BONILLA - LA PUNTA"/>
        <s v="VENTANILLA"/>
        <s v="BEPECA"/>
        <s v="NO PERTENECE A NINGUNA RED"/>
      </sharedItems>
    </cacheField>
    <cacheField name="fecha_DX" numFmtId="14">
      <sharedItems containsSemiMixedTypes="0" containsNonDate="0" containsDate="1" containsString="0" minDate="2024-10-23T00:00:00" maxDate="2025-10-31T00:00:00"/>
    </cacheField>
    <cacheField name="Condicion de Riesgo Nutricional" numFmtId="0">
      <sharedItems/>
    </cacheField>
    <cacheField name="EDAD_DIAS" numFmtId="0">
      <sharedItems containsSemiMixedTypes="0" containsString="0" containsNumber="1" containsInteger="1" minValue="67" maxValue="729"/>
    </cacheField>
    <cacheField name="EDAD_REG" numFmtId="49">
      <sharedItems/>
    </cacheField>
    <cacheField name="MES" numFmtId="49">
      <sharedItems count="12">
        <s v="ENERO"/>
        <s v="FEBRERO"/>
        <s v="MARZO"/>
        <s v="ABRIL"/>
        <s v="MAYO"/>
        <s v="JUNIO"/>
        <s v="JULIO"/>
        <s v="AGOSTO"/>
        <s v="SETIEMBRE"/>
        <s v="OCTUBRE"/>
        <s v="NOVIEMBRE"/>
        <s v="DICIEMBRE"/>
      </sharedItems>
    </cacheField>
    <cacheField name="FECHA_ATENCION_R_DESNUTRICION" numFmtId="0">
      <sharedItems containsNonDate="0" containsDate="1" containsString="0" containsBlank="1" minDate="2025-01-11T00:00:00" maxDate="2025-12-31T00:00:00"/>
    </cacheField>
    <cacheField name="Riesgo de Desnut_Aguda" numFmtId="49">
      <sharedItems containsBlank="1"/>
    </cacheField>
    <cacheField name="DESCRIPCION_UPS" numFmtId="0">
      <sharedItems containsBlank="1"/>
    </cacheField>
    <cacheField name="FECHA_ATENCION_NUTR_NORMALIDAD" numFmtId="0">
      <sharedItems containsNonDate="0" containsDate="1" containsString="0" containsBlank="1" minDate="2025-01-13T00:00:00" maxDate="2025-12-30T00:00:00"/>
    </cacheField>
    <cacheField name="Condicion de Normalidad" numFmtId="0">
      <sharedItems containsBlank="1"/>
    </cacheField>
    <cacheField name="DESCRIPCION_UPS2" numFmtId="0">
      <sharedItems containsBlank="1"/>
    </cacheField>
    <cacheField name="INDICADOR" numFmtId="0">
      <sharedItems count="2">
        <s v="NO CUMPLE"/>
        <s v="CUMPL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">
  <r>
    <n v="91650372"/>
    <s v="DNI"/>
    <s v="YARANGA ESPINOZA, EISSA ITZEL"/>
    <s v="F"/>
    <d v="2019-12-24T00:00:00"/>
    <x v="0"/>
    <s v="004 HOSPITAL DE VENTANILLA"/>
    <x v="0"/>
    <x v="0"/>
    <x v="0"/>
    <x v="0"/>
    <d v="2020-07-06T00:00:00"/>
    <n v="209"/>
    <d v="2020-07-06T00:00:00"/>
    <m/>
    <m/>
    <m/>
    <d v="2020-07-06T00:00:00"/>
    <x v="0"/>
  </r>
  <r>
    <n v="91580192"/>
    <s v="DNI"/>
    <s v="BARRA PIZARRO, CATALINA FERNANDA CATALEYA"/>
    <s v="F"/>
    <d v="2019-11-06T00:00:00"/>
    <x v="0"/>
    <s v="004 HOSPITAL DE VENTANILLA"/>
    <x v="1"/>
    <x v="0"/>
    <x v="0"/>
    <x v="0"/>
    <d v="2020-07-06T00:00:00"/>
    <n v="209"/>
    <d v="2020-07-06T00:00:00"/>
    <m/>
    <m/>
    <m/>
    <m/>
    <x v="0"/>
  </r>
  <r>
    <n v="91541354"/>
    <s v="DNI"/>
    <s v="COLLANTES ALEJOS, ARLETTE PAULA"/>
    <s v="F"/>
    <d v="2019-10-11T00:00:00"/>
    <x v="0"/>
    <s v="001 HOSP. NAC. DANIEL A. CARRION"/>
    <x v="2"/>
    <x v="0"/>
    <x v="0"/>
    <x v="1"/>
    <d v="2020-08-03T00:00:00"/>
    <n v="209"/>
    <d v="2020-08-03T00:00:00"/>
    <d v="2020-09-07T00:00:00"/>
    <d v="2020-10-07T00:00:00"/>
    <m/>
    <m/>
    <x v="0"/>
  </r>
  <r>
    <n v="91640117"/>
    <s v="DNI"/>
    <s v="LLASA CONDOR, JOSHEP ANDRE"/>
    <s v="M"/>
    <d v="2019-12-17T00:00:00"/>
    <x v="0"/>
    <s v="301 C.S.M.I. PACHACUTEC PERU - COREA"/>
    <x v="3"/>
    <x v="0"/>
    <x v="0"/>
    <x v="1"/>
    <d v="2020-08-03T00:00:00"/>
    <n v="209"/>
    <d v="2020-08-03T00:00:00"/>
    <d v="2020-09-15T00:00:00"/>
    <m/>
    <m/>
    <m/>
    <x v="0"/>
  </r>
  <r>
    <n v="91654263"/>
    <s v="DNI"/>
    <s v="HERRERA HILARIO, AYRTON DYLAN"/>
    <s v="M"/>
    <d v="2019-12-27T00:00:00"/>
    <x v="0"/>
    <s v="004 HOSPITAL DE VENTANILLA"/>
    <x v="2"/>
    <x v="0"/>
    <x v="0"/>
    <x v="1"/>
    <d v="2020-08-03T00:00:00"/>
    <n v="209"/>
    <d v="2020-08-03T00:00:00"/>
    <m/>
    <m/>
    <m/>
    <m/>
    <x v="0"/>
  </r>
  <r>
    <n v="91462885"/>
    <s v="DNI"/>
    <s v="HUAMANI SIRLOPU, SANTOS ANDERSON"/>
    <s v="M"/>
    <d v="2019-08-16T00:00:00"/>
    <x v="0"/>
    <n v="7632"/>
    <x v="4"/>
    <x v="0"/>
    <x v="0"/>
    <x v="1"/>
    <d v="2020-08-03T00:00:00"/>
    <n v="209"/>
    <d v="2020-08-03T00:00:00"/>
    <m/>
    <m/>
    <m/>
    <d v="2020-03-10T00:00:00"/>
    <x v="0"/>
  </r>
  <r>
    <n v="91704507"/>
    <s v="DNI"/>
    <s v="CARRIZALES RAMIREZ, GYORGI GOTEN"/>
    <s v="M"/>
    <d v="2020-01-30T00:00:00"/>
    <x v="1"/>
    <s v="002 HOSP. SAN JOSE"/>
    <x v="5"/>
    <x v="0"/>
    <x v="1"/>
    <x v="1"/>
    <d v="2020-08-03T00:00:00"/>
    <n v="209"/>
    <d v="2020-08-03T00:00:00"/>
    <d v="2020-09-04T00:00:00"/>
    <d v="2020-10-07T00:00:00"/>
    <m/>
    <m/>
    <x v="0"/>
  </r>
  <r>
    <n v="91706080"/>
    <s v="DNI"/>
    <s v="CALDERON OLORTEGUI, IAN IZ-N"/>
    <s v="M"/>
    <d v="2020-01-30T00:00:00"/>
    <x v="0"/>
    <s v="004 HOSPITAL DE VENTANILLA"/>
    <x v="6"/>
    <x v="0"/>
    <x v="0"/>
    <x v="1"/>
    <d v="2020-08-03T00:00:00"/>
    <n v="209"/>
    <d v="2020-08-03T00:00:00"/>
    <d v="2020-10-09T00:00:00"/>
    <m/>
    <m/>
    <d v="2020-08-03T00:00:00"/>
    <x v="0"/>
  </r>
  <r>
    <n v="91619842"/>
    <s v="DNI"/>
    <s v="FERRER HERNANDEZ, VICTOR JOSE"/>
    <s v="M"/>
    <d v="2019-12-03T00:00:00"/>
    <x v="1"/>
    <s v="NULL"/>
    <x v="7"/>
    <x v="0"/>
    <x v="1"/>
    <x v="1"/>
    <d v="2020-08-03T00:00:00"/>
    <n v="209"/>
    <d v="2020-08-03T00:00:00"/>
    <d v="2020-10-09T00:00:00"/>
    <m/>
    <m/>
    <d v="2020-06-05T00:00:00"/>
    <x v="0"/>
  </r>
  <r>
    <n v="91625718"/>
    <s v="DNI"/>
    <s v="SUAREZ HINOSTROZA, SOFIA GISELLE"/>
    <s v="F"/>
    <d v="2019-12-07T00:00:00"/>
    <x v="0"/>
    <s v="301 C.S.M.I. PACHACUTEC PERU - COREA"/>
    <x v="2"/>
    <x v="0"/>
    <x v="0"/>
    <x v="1"/>
    <d v="2020-08-03T00:00:00"/>
    <n v="209"/>
    <d v="2020-08-03T00:00:00"/>
    <d v="2020-09-11T00:00:00"/>
    <d v="2020-10-12T00:00:00"/>
    <m/>
    <m/>
    <x v="0"/>
  </r>
  <r>
    <n v="91710686"/>
    <s v="DNI"/>
    <s v="QUISPE SINCHI, ISA SOFIA"/>
    <s v="F"/>
    <d v="2020-02-03T00:00:00"/>
    <x v="1"/>
    <s v="112 C.S. NESTOR GAMBETTA"/>
    <x v="8"/>
    <x v="0"/>
    <x v="1"/>
    <x v="1"/>
    <d v="2020-08-03T00:00:00"/>
    <n v="209"/>
    <d v="2020-08-03T00:00:00"/>
    <d v="2020-09-03T00:00:00"/>
    <d v="2020-10-03T00:00:00"/>
    <m/>
    <d v="2020-08-03T00:00:00"/>
    <x v="0"/>
  </r>
  <r>
    <n v="91756412"/>
    <s v="DNI"/>
    <s v="MATTO RIOS, IAN LUCCA"/>
    <s v="M"/>
    <d v="2020-03-03T00:00:00"/>
    <x v="1"/>
    <s v="001 HOSP. NAC. DANIEL A. CARRION"/>
    <x v="9"/>
    <x v="0"/>
    <x v="1"/>
    <x v="2"/>
    <d v="2020-09-03T00:00:00"/>
    <n v="209"/>
    <d v="2020-09-03T00:00:00"/>
    <d v="2020-09-03T00:00:00"/>
    <m/>
    <m/>
    <d v="2020-09-03T00:00:00"/>
    <x v="0"/>
  </r>
  <r>
    <n v="91660584"/>
    <s v="DNI"/>
    <s v="RAVINES CHAPPA, AOME MERALL"/>
    <s v="F"/>
    <d v="2020-01-01T00:00:00"/>
    <x v="2"/>
    <s v="907 HOSPITAL NACIONAL ALBERTO SABOGAL SOLOGUREN DE LA RED ASISTENCIAL SABOGAL"/>
    <x v="10"/>
    <x v="0"/>
    <x v="2"/>
    <x v="2"/>
    <d v="2020-09-03T00:00:00"/>
    <n v="209"/>
    <d v="2020-09-03T00:00:00"/>
    <m/>
    <m/>
    <m/>
    <m/>
    <x v="0"/>
  </r>
  <r>
    <n v="91795747"/>
    <s v="DNI"/>
    <s v="VASQUEZ GONZALEZ, MIA RASHELL"/>
    <s v="F"/>
    <d v="2020-03-30T00:00:00"/>
    <x v="0"/>
    <s v="NULL"/>
    <x v="1"/>
    <x v="0"/>
    <x v="0"/>
    <x v="3"/>
    <d v="2020-10-03T00:00:00"/>
    <n v="209"/>
    <d v="2020-10-03T00:00:00"/>
    <d v="2020-11-03T00:00:00"/>
    <d v="2021-01-20T00:00:00"/>
    <m/>
    <d v="2020-10-03T00:00:00"/>
    <x v="0"/>
  </r>
  <r>
    <n v="91699657"/>
    <s v="DNI"/>
    <s v="TAVARA RUALES, DOMINICK YAREN"/>
    <s v="M"/>
    <d v="2020-01-27T00:00:00"/>
    <x v="1"/>
    <s v="002 HOSP. SAN JOSE"/>
    <x v="11"/>
    <x v="0"/>
    <x v="1"/>
    <x v="3"/>
    <d v="2020-10-03T00:00:00"/>
    <n v="209"/>
    <d v="2020-10-03T00:00:00"/>
    <m/>
    <d v="2020-12-07T00:00:00"/>
    <m/>
    <m/>
    <x v="0"/>
  </r>
  <r>
    <n v="91712722"/>
    <s v="DNI"/>
    <s v="CAPCHA CEBEDON, VINCENT UNAI"/>
    <s v="M"/>
    <d v="2020-02-04T00:00:00"/>
    <x v="0"/>
    <s v="004 HOSPITAL DE VENTANILLA"/>
    <x v="12"/>
    <x v="0"/>
    <x v="0"/>
    <x v="4"/>
    <d v="2020-11-03T00:00:00"/>
    <n v="209"/>
    <d v="2020-11-03T00:00:00"/>
    <m/>
    <d v="2020-12-10T00:00:00"/>
    <m/>
    <d v="2020-08-06T00:00:00"/>
    <x v="0"/>
  </r>
  <r>
    <n v="91816138"/>
    <s v="DNI"/>
    <s v="MATOS MUÐOZ, AINARA SOPHIA"/>
    <s v="F"/>
    <d v="2020-04-15T00:00:00"/>
    <x v="0"/>
    <n v="16353"/>
    <x v="12"/>
    <x v="0"/>
    <x v="0"/>
    <x v="4"/>
    <d v="2020-11-03T00:00:00"/>
    <n v="209"/>
    <d v="2020-11-03T00:00:00"/>
    <m/>
    <m/>
    <m/>
    <d v="2020-11-03T00:00:00"/>
    <x v="0"/>
  </r>
  <r>
    <n v="91836168"/>
    <s v="DNI"/>
    <s v="ASENCIOS CARRANZA, BRIANNA KALESSY"/>
    <s v="F"/>
    <d v="2020-05-01T00:00:00"/>
    <x v="0"/>
    <s v="001 HOSP. NAC. DANIEL A. CARRION"/>
    <x v="12"/>
    <x v="0"/>
    <x v="0"/>
    <x v="4"/>
    <d v="2020-11-03T00:00:00"/>
    <n v="209"/>
    <d v="2020-11-03T00:00:00"/>
    <m/>
    <m/>
    <m/>
    <d v="2020-11-03T00:00:00"/>
    <x v="0"/>
  </r>
  <r>
    <n v="91760248"/>
    <s v="DNI"/>
    <s v="TECSI AÐASCO, YASIEL KIRAN"/>
    <s v="M"/>
    <d v="2020-03-05T00:00:00"/>
    <x v="1"/>
    <s v="002 HOSP. SAN JOSE"/>
    <x v="13"/>
    <x v="0"/>
    <x v="1"/>
    <x v="4"/>
    <d v="2020-11-03T00:00:00"/>
    <n v="209"/>
    <d v="2020-11-03T00:00:00"/>
    <m/>
    <m/>
    <m/>
    <m/>
    <x v="0"/>
  </r>
  <r>
    <n v="91661699"/>
    <s v="DNI"/>
    <s v="CASIHUAMAN SHUÐA, YARELY SULMA"/>
    <s v="F"/>
    <d v="2020-01-02T00:00:00"/>
    <x v="0"/>
    <s v="903 HOSPITAL II LIMA NORTE CALLAO \&quot;LUIS NEGREIROS VEGA\&quot; ESSALUD"/>
    <x v="0"/>
    <x v="0"/>
    <x v="0"/>
    <x v="4"/>
    <d v="2020-11-03T00:00:00"/>
    <n v="209"/>
    <d v="2020-11-03T00:00:00"/>
    <m/>
    <m/>
    <m/>
    <m/>
    <x v="0"/>
  </r>
  <r>
    <n v="91766633"/>
    <s v="DNI"/>
    <s v="MARTINEZ ALVIS, BLANCA HEYDI"/>
    <s v="F"/>
    <d v="2020-03-09T00:00:00"/>
    <x v="0"/>
    <s v="004 HOSPITAL DE VENTANILLA"/>
    <x v="12"/>
    <x v="0"/>
    <x v="0"/>
    <x v="4"/>
    <d v="2020-11-03T00:00:00"/>
    <n v="209"/>
    <d v="2020-11-03T00:00:00"/>
    <m/>
    <m/>
    <m/>
    <m/>
    <x v="0"/>
  </r>
  <r>
    <n v="91585271"/>
    <s v="DNI"/>
    <s v="GOMEZ CUEVA, STEPHANO KALET"/>
    <s v="M"/>
    <d v="2019-11-10T00:00:00"/>
    <x v="0"/>
    <s v="004 HOSPITAL DE VENTANILLA"/>
    <x v="14"/>
    <x v="0"/>
    <x v="0"/>
    <x v="4"/>
    <d v="2020-11-03T00:00:00"/>
    <n v="209"/>
    <d v="2020-11-03T00:00:00"/>
    <m/>
    <m/>
    <m/>
    <m/>
    <x v="0"/>
  </r>
  <r>
    <n v="91590921"/>
    <s v="DNI"/>
    <s v="MORE LOARTE, ALEJANDRA"/>
    <s v="F"/>
    <d v="2019-11-13T00:00:00"/>
    <x v="0"/>
    <s v="004 HOSPITAL DE VENTANILLA"/>
    <x v="12"/>
    <x v="0"/>
    <x v="0"/>
    <x v="4"/>
    <d v="2020-11-03T00:00:00"/>
    <n v="209"/>
    <d v="2020-11-03T00:00:00"/>
    <m/>
    <m/>
    <m/>
    <m/>
    <x v="0"/>
  </r>
  <r>
    <n v="91591375"/>
    <s v="DNI"/>
    <s v="AMESTY PAZ, HANAYS LUCIA"/>
    <s v="F"/>
    <d v="2019-11-13T00:00:00"/>
    <x v="1"/>
    <s v="NULL"/>
    <x v="15"/>
    <x v="0"/>
    <x v="1"/>
    <x v="4"/>
    <d v="2020-11-03T00:00:00"/>
    <n v="209"/>
    <d v="2020-11-04T00:00:00"/>
    <m/>
    <m/>
    <m/>
    <m/>
    <x v="0"/>
  </r>
  <r>
    <n v="91786191"/>
    <s v="DNI"/>
    <s v="CHAVEZ BUITRON, ADRIANA VALENTINA"/>
    <s v="F"/>
    <d v="2020-03-22T00:00:00"/>
    <x v="1"/>
    <s v="903 HOSPITAL II LIMA NORTE CALLAO \&quot;LUIS NEGREIROS VEGA\&quot; ESSALUD"/>
    <x v="16"/>
    <x v="0"/>
    <x v="1"/>
    <x v="4"/>
    <d v="2020-11-03T00:00:00"/>
    <n v="209"/>
    <d v="2020-11-03T00:00:00"/>
    <d v="2020-12-03T00:00:00"/>
    <d v="2021-02-02T00:00:00"/>
    <m/>
    <d v="2020-10-08T00:00:00"/>
    <x v="0"/>
  </r>
  <r>
    <n v="91798290"/>
    <s v="DNI"/>
    <s v="VALLES TARRILLO, NICK KENNY"/>
    <s v="M"/>
    <d v="2020-04-01T00:00:00"/>
    <x v="0"/>
    <s v="907 HOSPITAL NACIONAL ALBERTO SABOGAL SOLOGUREN DE LA RED ASISTENCIAL SABOGAL"/>
    <x v="17"/>
    <x v="0"/>
    <x v="0"/>
    <x v="4"/>
    <d v="2020-11-03T00:00:00"/>
    <n v="209"/>
    <d v="2020-11-03T00:00:00"/>
    <m/>
    <m/>
    <m/>
    <m/>
    <x v="0"/>
  </r>
  <r>
    <n v="91688757"/>
    <s v="DNI"/>
    <s v="SIESQUEN VILLALVA, ALEJANDRA VALENTINA"/>
    <s v="F"/>
    <d v="2020-01-19T00:00:00"/>
    <x v="0"/>
    <s v="004 HOSPITAL DE VENTANILLA"/>
    <x v="12"/>
    <x v="0"/>
    <x v="0"/>
    <x v="4"/>
    <d v="2020-11-03T00:00:00"/>
    <n v="209"/>
    <d v="2020-11-03T00:00:00"/>
    <m/>
    <d v="2021-01-12T00:00:00"/>
    <m/>
    <d v="2020-07-24T00:00:00"/>
    <x v="0"/>
  </r>
  <r>
    <n v="91695311"/>
    <s v="DNI"/>
    <s v="PORTOCARRERO ÐIQUEN, JUAN DAVID"/>
    <s v="M"/>
    <d v="2020-01-23T00:00:00"/>
    <x v="0"/>
    <s v="004 HOSPITAL DE VENTANILLA"/>
    <x v="12"/>
    <x v="0"/>
    <x v="0"/>
    <x v="4"/>
    <d v="2020-11-03T00:00:00"/>
    <n v="209"/>
    <d v="2020-11-03T00:00:00"/>
    <m/>
    <m/>
    <m/>
    <d v="2020-08-11T00:00:00"/>
    <x v="0"/>
  </r>
  <r>
    <n v="91612388"/>
    <s v="DNI"/>
    <s v="QUISPE DURAND, J_RGEN MING WALTER"/>
    <s v="M"/>
    <d v="2019-11-28T00:00:00"/>
    <x v="0"/>
    <s v="903 HOSPITAL II LIMA NORTE CALLAO \&quot;LUIS NEGREIROS VEGA\&quot; ESSALUD"/>
    <x v="0"/>
    <x v="0"/>
    <x v="0"/>
    <x v="4"/>
    <d v="2020-11-03T00:00:00"/>
    <n v="209"/>
    <d v="2020-11-03T00:00:00"/>
    <m/>
    <m/>
    <m/>
    <m/>
    <x v="0"/>
  </r>
  <r>
    <n v="91839909"/>
    <s v="DNI"/>
    <s v="CAYETANO SAN MARTIN, ARES GABRIEL EMILIANO"/>
    <s v="M"/>
    <d v="2020-05-04T00:00:00"/>
    <x v="0"/>
    <s v="004 HOSPITAL DE VENTANILLA"/>
    <x v="14"/>
    <x v="0"/>
    <x v="0"/>
    <x v="5"/>
    <d v="2020-12-03T00:00:00"/>
    <n v="209"/>
    <d v="2020-12-03T00:00:00"/>
    <m/>
    <m/>
    <m/>
    <d v="2020-11-05T00:00:00"/>
    <x v="0"/>
  </r>
  <r>
    <n v="91866805"/>
    <s v="DNI"/>
    <s v="VERGARA MAMANI, THIAGO ZAHID"/>
    <s v="M"/>
    <d v="2020-05-25T00:00:00"/>
    <x v="0"/>
    <n v="16353"/>
    <x v="18"/>
    <x v="0"/>
    <x v="0"/>
    <x v="5"/>
    <d v="2020-12-03T00:00:00"/>
    <n v="209"/>
    <d v="2020-12-03T00:00:00"/>
    <d v="2021-01-26T00:00:00"/>
    <d v="2021-02-25T00:00:00"/>
    <m/>
    <d v="2020-12-03T00:00:00"/>
    <x v="0"/>
  </r>
  <r>
    <n v="91873911"/>
    <s v="DNI"/>
    <s v="VALDIVIA ARIAS, ALESSIA RAFAELA"/>
    <s v="F"/>
    <d v="2020-05-31T00:00:00"/>
    <x v="1"/>
    <s v="001 HOSP. NAC. DANIEL A. CARRION"/>
    <x v="9"/>
    <x v="0"/>
    <x v="1"/>
    <x v="5"/>
    <d v="2020-12-03T00:00:00"/>
    <n v="209"/>
    <d v="2020-12-03T00:00:00"/>
    <d v="2021-01-06T00:00:00"/>
    <d v="2021-02-06T00:00:00"/>
    <m/>
    <d v="2020-12-03T00:00:00"/>
    <x v="0"/>
  </r>
  <r>
    <n v="91683495"/>
    <s v="DNI"/>
    <s v="DAVILA REDONDO, EITHAN JESUS"/>
    <s v="M"/>
    <d v="2020-01-13T00:00:00"/>
    <x v="1"/>
    <s v="001 HOSP. NAC. DANIEL A. CARRION"/>
    <x v="9"/>
    <x v="0"/>
    <x v="1"/>
    <x v="5"/>
    <d v="2020-12-03T00:00:00"/>
    <n v="209"/>
    <d v="2020-12-03T00:00:00"/>
    <m/>
    <m/>
    <m/>
    <m/>
    <x v="0"/>
  </r>
  <r>
    <n v="91695238"/>
    <s v="DNI"/>
    <s v="VENTURA YALTA, VALERIA ADRIANA"/>
    <s v="F"/>
    <d v="2020-01-23T00:00:00"/>
    <x v="1"/>
    <s v="001 HOSP. NAC. DANIEL A. CARRION"/>
    <x v="13"/>
    <x v="0"/>
    <x v="1"/>
    <x v="5"/>
    <d v="2020-12-03T00:00:00"/>
    <n v="209"/>
    <d v="2020-12-03T00:00:00"/>
    <m/>
    <m/>
    <m/>
    <m/>
    <x v="0"/>
  </r>
  <r>
    <n v="91696398"/>
    <s v="DNI"/>
    <s v="CARRILLO OCAÐA, MATTEW KENDALL"/>
    <s v="M"/>
    <d v="2020-01-24T00:00:00"/>
    <x v="0"/>
    <n v="5946"/>
    <x v="19"/>
    <x v="0"/>
    <x v="0"/>
    <x v="5"/>
    <d v="2020-12-03T00:00:00"/>
    <n v="209"/>
    <d v="2020-12-03T00:00:00"/>
    <d v="2021-01-06T00:00:00"/>
    <m/>
    <m/>
    <d v="2020-07-30T00:00:00"/>
    <x v="0"/>
  </r>
  <r>
    <n v="91807545"/>
    <s v="DNI"/>
    <s v="TORRES PINTO, OHANA KATALINA"/>
    <s v="F"/>
    <d v="2020-04-09T00:00:00"/>
    <x v="1"/>
    <n v="6208"/>
    <x v="20"/>
    <x v="0"/>
    <x v="1"/>
    <x v="5"/>
    <d v="2020-12-03T00:00:00"/>
    <n v="209"/>
    <d v="2020-12-03T00:00:00"/>
    <d v="2021-01-09T00:00:00"/>
    <m/>
    <m/>
    <m/>
    <x v="0"/>
  </r>
  <r>
    <n v="91954544"/>
    <s v="DNI"/>
    <s v="CERRUDO TORDOYA, -LVARO GABRIEL"/>
    <s v="M"/>
    <d v="2020-08-02T00:00:00"/>
    <x v="1"/>
    <s v="001 HOSP. NAC. DANIEL A. CARRION"/>
    <x v="21"/>
    <x v="0"/>
    <x v="1"/>
    <x v="6"/>
    <d v="2021-02-03T00:00:00"/>
    <n v="209"/>
    <d v="2021-02-03T00:00:00"/>
    <d v="2021-03-03T00:00:00"/>
    <d v="2021-04-03T00:00:00"/>
    <m/>
    <d v="2021-02-03T00:00:00"/>
    <x v="0"/>
  </r>
  <r>
    <n v="91954856"/>
    <s v="DNI"/>
    <s v="MEDINA VILCA, JOHAN ALFREDO"/>
    <s v="M"/>
    <d v="2020-08-02T00:00:00"/>
    <x v="0"/>
    <s v="301 C.S.M.I. PACHACUTEC PERU - COREA"/>
    <x v="2"/>
    <x v="0"/>
    <x v="0"/>
    <x v="6"/>
    <d v="2021-02-03T00:00:00"/>
    <n v="209"/>
    <d v="2021-02-03T00:00:00"/>
    <d v="2021-03-05T00:00:00"/>
    <d v="2021-04-03T00:00:00"/>
    <m/>
    <d v="2021-02-03T00:00:00"/>
    <x v="0"/>
  </r>
  <r>
    <n v="91935443"/>
    <s v="DNI"/>
    <s v="AVILA MORALES, AITANNA SHARLOTT"/>
    <s v="F"/>
    <d v="2020-07-18T00:00:00"/>
    <x v="2"/>
    <n v="18670"/>
    <x v="10"/>
    <x v="0"/>
    <x v="2"/>
    <x v="7"/>
    <d v="2021-03-05T00:00:00"/>
    <n v="209"/>
    <d v="2021-03-05T00:00:00"/>
    <d v="2021-05-29T00:00:00"/>
    <m/>
    <m/>
    <m/>
    <x v="0"/>
  </r>
  <r>
    <n v="92147468"/>
    <s v="DNI"/>
    <s v="CARMEN AGUIRRE, SEBASTI-N ALEJANDRO"/>
    <s v="M"/>
    <d v="2020-09-05T00:00:00"/>
    <x v="1"/>
    <n v="6215"/>
    <x v="5"/>
    <x v="0"/>
    <x v="1"/>
    <x v="7"/>
    <d v="2021-03-05T00:00:00"/>
    <n v="209"/>
    <d v="2021-03-05T00:00:00"/>
    <m/>
    <m/>
    <m/>
    <d v="2021-03-05T00:00:00"/>
    <x v="0"/>
  </r>
  <r>
    <n v="92002690"/>
    <s v="DNI"/>
    <s v="ARCAYA TAVERA, LUCAS FACUNDO"/>
    <s v="M"/>
    <d v="2020-09-05T00:00:00"/>
    <x v="3"/>
    <n v="17173"/>
    <x v="22"/>
    <x v="0"/>
    <x v="1"/>
    <x v="7"/>
    <d v="2021-03-05T00:00:00"/>
    <n v="209"/>
    <d v="2021-03-11T00:00:00"/>
    <d v="2021-04-05T00:00:00"/>
    <d v="2021-05-05T00:00:00"/>
    <m/>
    <d v="2021-03-05T00:00:00"/>
    <x v="0"/>
  </r>
  <r>
    <n v="91937390"/>
    <s v="DNI"/>
    <s v="HUAMAN LORENZO, JADIEL HASSAN"/>
    <s v="M"/>
    <d v="2020-07-20T00:00:00"/>
    <x v="0"/>
    <s v="001 HOSP. NAC. DANIEL A. CARRION"/>
    <x v="2"/>
    <x v="0"/>
    <x v="0"/>
    <x v="7"/>
    <d v="2021-03-05T00:00:00"/>
    <n v="209"/>
    <d v="2021-03-05T00:00:00"/>
    <d v="2021-04-07T00:00:00"/>
    <m/>
    <m/>
    <m/>
    <x v="0"/>
  </r>
  <r>
    <n v="91953121"/>
    <s v="DNI"/>
    <s v="FLORES QUIROZ, IAN NAHMIR"/>
    <s v="M"/>
    <d v="2020-08-01T00:00:00"/>
    <x v="4"/>
    <s v="001 HOSP. NAC. DANIEL A. CARRION"/>
    <x v="23"/>
    <x v="0"/>
    <x v="2"/>
    <x v="7"/>
    <d v="2021-03-05T00:00:00"/>
    <n v="209"/>
    <d v="2021-03-05T00:00:00"/>
    <d v="2021-04-05T00:00:00"/>
    <d v="2021-07-14T00:00:00"/>
    <m/>
    <m/>
    <x v="0"/>
  </r>
  <r>
    <n v="91887345"/>
    <s v="DNI"/>
    <s v="BARRIOS CAYTUIRO, ARLYS IVANNA"/>
    <s v="F"/>
    <d v="2020-06-11T00:00:00"/>
    <x v="1"/>
    <s v="002 HOSP. SAN JOSE"/>
    <x v="24"/>
    <x v="0"/>
    <x v="1"/>
    <x v="7"/>
    <d v="2021-03-05T00:00:00"/>
    <n v="209"/>
    <d v="2021-03-05T00:00:00"/>
    <m/>
    <d v="2021-04-24T00:00:00"/>
    <m/>
    <m/>
    <x v="0"/>
  </r>
  <r>
    <n v="91889635"/>
    <s v="DNI"/>
    <s v="OBLITAS ORDOÐEZ, DYLAN ALEJANDRO"/>
    <s v="M"/>
    <d v="2020-06-13T00:00:00"/>
    <x v="2"/>
    <s v="211 C.S.M.I. BELLAVISTA PERU - COREA"/>
    <x v="10"/>
    <x v="0"/>
    <x v="2"/>
    <x v="7"/>
    <d v="2021-03-05T00:00:00"/>
    <n v="209"/>
    <d v="2021-03-05T00:00:00"/>
    <d v="2021-04-10T00:00:00"/>
    <m/>
    <m/>
    <m/>
    <x v="0"/>
  </r>
  <r>
    <n v="91890479"/>
    <s v="DNI"/>
    <s v="RAMIREZ SANDOVAL, GIANLUCA STEFANO"/>
    <s v="M"/>
    <d v="2020-06-13T00:00:00"/>
    <x v="1"/>
    <n v="11803"/>
    <x v="25"/>
    <x v="0"/>
    <x v="1"/>
    <x v="7"/>
    <d v="2021-03-05T00:00:00"/>
    <n v="209"/>
    <d v="2021-03-05T00:00:00"/>
    <m/>
    <m/>
    <m/>
    <m/>
    <x v="0"/>
  </r>
  <r>
    <n v="91892387"/>
    <s v="DNI"/>
    <s v="YARLEQUE QUEREVALU, JIAN STERLING"/>
    <s v="M"/>
    <d v="2020-06-15T00:00:00"/>
    <x v="2"/>
    <n v="18670"/>
    <x v="10"/>
    <x v="0"/>
    <x v="2"/>
    <x v="7"/>
    <d v="2021-03-05T00:00:00"/>
    <n v="209"/>
    <d v="2021-03-05T00:00:00"/>
    <m/>
    <m/>
    <m/>
    <m/>
    <x v="0"/>
  </r>
  <r>
    <n v="91892603"/>
    <s v="DNI"/>
    <s v="ZARATE ACOSTA, V-CTOR DANIEL"/>
    <s v="M"/>
    <d v="2020-06-15T00:00:00"/>
    <x v="1"/>
    <n v="11401"/>
    <x v="25"/>
    <x v="0"/>
    <x v="1"/>
    <x v="7"/>
    <d v="2021-03-05T00:00:00"/>
    <n v="209"/>
    <d v="2021-03-05T00:00:00"/>
    <m/>
    <m/>
    <m/>
    <m/>
    <x v="0"/>
  </r>
  <r>
    <n v="91982166"/>
    <s v="DNI"/>
    <s v="BURGA MONTENEGRO, CATALEYA NAH-R"/>
    <s v="F"/>
    <d v="2020-08-22T00:00:00"/>
    <x v="1"/>
    <s v="002 HOSP. SAN JOSE"/>
    <x v="25"/>
    <x v="0"/>
    <x v="1"/>
    <x v="7"/>
    <d v="2021-03-05T00:00:00"/>
    <n v="209"/>
    <d v="2021-03-05T00:00:00"/>
    <d v="2021-04-06T00:00:00"/>
    <d v="2021-06-07T00:00:00"/>
    <m/>
    <d v="2021-03-05T00:00:00"/>
    <x v="0"/>
  </r>
  <r>
    <n v="91985844"/>
    <s v="DNI"/>
    <s v="TASAYCO ESTELA, IAM ALEXANDER"/>
    <s v="M"/>
    <d v="2020-08-25T00:00:00"/>
    <x v="0"/>
    <s v="301 C.S.M.I. PACHACUTEC PERU - COREA"/>
    <x v="1"/>
    <x v="0"/>
    <x v="0"/>
    <x v="7"/>
    <d v="2021-03-05T00:00:00"/>
    <n v="209"/>
    <d v="2021-03-05T00:00:00"/>
    <d v="2021-04-06T00:00:00"/>
    <d v="2021-05-27T00:00:00"/>
    <m/>
    <d v="2021-03-05T00:00:00"/>
    <x v="0"/>
  </r>
  <r>
    <n v="91987476"/>
    <s v="DNI"/>
    <s v="BECERRA GARCIA, ADRIEL RAFAEL"/>
    <s v="M"/>
    <d v="2020-08-26T00:00:00"/>
    <x v="1"/>
    <s v="907 HOSPITAL NACIONAL ALBERTO SABOGAL SOLOGUREN DE LA RED ASISTENCIAL SABOGAL"/>
    <x v="9"/>
    <x v="0"/>
    <x v="1"/>
    <x v="7"/>
    <d v="2021-03-05T00:00:00"/>
    <n v="209"/>
    <d v="2021-03-05T00:00:00"/>
    <d v="2021-04-05T00:00:00"/>
    <d v="2021-05-05T00:00:00"/>
    <m/>
    <d v="2021-03-05T00:00:00"/>
    <x v="0"/>
  </r>
  <r>
    <n v="91903750"/>
    <s v="DNI"/>
    <s v="ZAVALA LLASACCA, JADIEL SALVADOR"/>
    <s v="M"/>
    <d v="2020-06-24T00:00:00"/>
    <x v="1"/>
    <n v="28025"/>
    <x v="24"/>
    <x v="0"/>
    <x v="1"/>
    <x v="7"/>
    <d v="2021-03-05T00:00:00"/>
    <n v="209"/>
    <d v="2021-03-05T00:00:00"/>
    <m/>
    <m/>
    <m/>
    <m/>
    <x v="0"/>
  </r>
  <r>
    <n v="91845860"/>
    <s v="DNI"/>
    <s v="AZULA DELGADO, KHALESSI"/>
    <s v="F"/>
    <d v="2020-05-08T00:00:00"/>
    <x v="0"/>
    <n v="13044"/>
    <x v="18"/>
    <x v="0"/>
    <x v="0"/>
    <x v="8"/>
    <d v="2021-04-05T00:00:00"/>
    <n v="209"/>
    <d v="2021-04-05T00:00:00"/>
    <m/>
    <m/>
    <m/>
    <d v="2020-11-17T00:00:00"/>
    <x v="0"/>
  </r>
  <r>
    <n v="92020589"/>
    <s v="DNI"/>
    <s v="SEGOVIA AYALA, MATEO GAEL BILY"/>
    <s v="M"/>
    <d v="2020-09-17T00:00:00"/>
    <x v="0"/>
    <s v="004 HOSPITAL DE VENTANILLA"/>
    <x v="26"/>
    <x v="0"/>
    <x v="0"/>
    <x v="8"/>
    <d v="2021-04-05T00:00:00"/>
    <n v="209"/>
    <d v="2021-04-05T00:00:00"/>
    <d v="2021-05-06T00:00:00"/>
    <m/>
    <m/>
    <d v="2021-04-05T00:00:00"/>
    <x v="0"/>
  </r>
  <r>
    <n v="92035501"/>
    <s v="DNI"/>
    <s v="AQUINO PINEDO, BASTIAN MAURICIO"/>
    <s v="M"/>
    <d v="2020-09-27T00:00:00"/>
    <x v="0"/>
    <s v="001 HOSP. NAC. DANIEL A. CARRION"/>
    <x v="2"/>
    <x v="0"/>
    <x v="0"/>
    <x v="8"/>
    <d v="2021-04-05T00:00:00"/>
    <n v="209"/>
    <d v="2021-04-05T00:00:00"/>
    <m/>
    <m/>
    <m/>
    <d v="2021-04-05T00:00:00"/>
    <x v="0"/>
  </r>
  <r>
    <n v="91946025"/>
    <s v="DNI"/>
    <s v="RIOS MORAN, VALERY MIKELA"/>
    <s v="F"/>
    <d v="2020-07-26T00:00:00"/>
    <x v="0"/>
    <s v="004 HOSPITAL DE VENTANILLA"/>
    <x v="12"/>
    <x v="0"/>
    <x v="0"/>
    <x v="8"/>
    <d v="2021-04-05T00:00:00"/>
    <n v="209"/>
    <d v="2021-04-05T00:00:00"/>
    <d v="2021-06-28T00:00:00"/>
    <m/>
    <m/>
    <m/>
    <x v="0"/>
  </r>
  <r>
    <n v="91946065"/>
    <s v="DNI"/>
    <s v="VIZARES CHARPENTIER, FABRIZIO EMILIANO"/>
    <s v="M"/>
    <d v="2020-07-26T00:00:00"/>
    <x v="0"/>
    <s v="002 HOSP. SAN JOSE"/>
    <x v="12"/>
    <x v="0"/>
    <x v="0"/>
    <x v="8"/>
    <d v="2021-04-05T00:00:00"/>
    <n v="209"/>
    <d v="2021-04-05T00:00:00"/>
    <d v="2021-07-15T00:00:00"/>
    <m/>
    <m/>
    <m/>
    <x v="0"/>
  </r>
  <r>
    <n v="91981885"/>
    <s v="DNI"/>
    <s v="BARBOZA TUESTA, ANDREA LUNA"/>
    <s v="F"/>
    <d v="2020-08-21T00:00:00"/>
    <x v="4"/>
    <s v="903 HOSPITAL II LIMA NORTE CALLAO \&quot;LUIS NEGREIROS VEGA\&quot; ESSALUD"/>
    <x v="27"/>
    <x v="0"/>
    <x v="2"/>
    <x v="8"/>
    <d v="2021-04-05T00:00:00"/>
    <n v="209"/>
    <d v="2021-04-05T00:00:00"/>
    <d v="2021-05-05T00:00:00"/>
    <d v="2021-06-07T00:00:00"/>
    <m/>
    <m/>
    <x v="0"/>
  </r>
  <r>
    <n v="91984312"/>
    <s v="DNI"/>
    <s v="ALEGRE YERVA, PAULA VICTORIA"/>
    <s v="F"/>
    <d v="2020-08-24T00:00:00"/>
    <x v="1"/>
    <s v="906 HOSPITAL ALBERTO LEONARDO BARTON THOMPSON"/>
    <x v="26"/>
    <x v="0"/>
    <x v="1"/>
    <x v="8"/>
    <d v="2021-04-05T00:00:00"/>
    <n v="209"/>
    <d v="2021-04-05T00:00:00"/>
    <d v="2021-05-05T00:00:00"/>
    <m/>
    <m/>
    <m/>
    <x v="0"/>
  </r>
  <r>
    <n v="92076656"/>
    <s v="DNI"/>
    <s v="MALLQUI GASPAR, BRIAN ANGEL"/>
    <s v="M"/>
    <d v="2020-10-23T00:00:00"/>
    <x v="0"/>
    <s v="001 HOSP. NAC. DANIEL A. CARRION"/>
    <x v="3"/>
    <x v="0"/>
    <x v="0"/>
    <x v="9"/>
    <d v="2021-05-05T00:00:00"/>
    <n v="209"/>
    <d v="2021-05-05T00:00:00"/>
    <d v="2021-09-14T00:00:00"/>
    <d v="2021-10-07T00:00:00"/>
    <m/>
    <d v="2021-05-05T00:00:00"/>
    <x v="0"/>
  </r>
  <r>
    <n v="92085799"/>
    <s v="DNI"/>
    <s v="OBISPO HUANCAS, HELEN KHALESSY"/>
    <s v="F"/>
    <d v="2020-10-29T00:00:00"/>
    <x v="0"/>
    <s v="002 HOSP. SAN JOSE"/>
    <x v="1"/>
    <x v="0"/>
    <x v="0"/>
    <x v="9"/>
    <d v="2021-05-05T00:00:00"/>
    <n v="209"/>
    <d v="2021-05-05T00:00:00"/>
    <d v="2021-06-05T00:00:00"/>
    <m/>
    <m/>
    <d v="2021-05-04T00:00:00"/>
    <x v="0"/>
  </r>
  <r>
    <n v="92086772"/>
    <s v="DNI"/>
    <s v="JAVA NINAQUISPE, L+CAS ADEL"/>
    <s v="M"/>
    <d v="2020-10-30T00:00:00"/>
    <x v="5"/>
    <s v="004 HOSPITAL DE VENTANILLA"/>
    <x v="26"/>
    <x v="0"/>
    <x v="0"/>
    <x v="9"/>
    <d v="2021-05-05T00:00:00"/>
    <n v="209"/>
    <d v="2021-05-05T00:00:00"/>
    <d v="2021-06-07T00:00:00"/>
    <m/>
    <m/>
    <m/>
    <x v="0"/>
  </r>
  <r>
    <n v="92089156"/>
    <s v="DNI"/>
    <s v="NEYRA CORDOVA, YASPER YADIEL"/>
    <s v="M"/>
    <d v="2020-11-01T00:00:00"/>
    <x v="0"/>
    <s v="001 HOSP. NAC. DANIEL A. CARRION"/>
    <x v="28"/>
    <x v="0"/>
    <x v="0"/>
    <x v="9"/>
    <d v="2021-05-05T00:00:00"/>
    <n v="209"/>
    <d v="2021-05-05T00:00:00"/>
    <m/>
    <m/>
    <m/>
    <d v="2021-05-05T00:00:00"/>
    <x v="0"/>
  </r>
  <r>
    <n v="91995977"/>
    <s v="DNI"/>
    <s v="CHAVEZ YAÐEZ, JOSE MIGUEL"/>
    <s v="M"/>
    <d v="2020-09-01T00:00:00"/>
    <x v="0"/>
    <s v="301 C.S.M.I. PACHACUTEC PERU - COREA"/>
    <x v="3"/>
    <x v="0"/>
    <x v="0"/>
    <x v="9"/>
    <d v="2021-05-05T00:00:00"/>
    <n v="209"/>
    <d v="2021-05-05T00:00:00"/>
    <m/>
    <m/>
    <m/>
    <m/>
    <x v="0"/>
  </r>
  <r>
    <n v="91980223"/>
    <s v="DNI"/>
    <s v="BURGOS ROBLES, CESAR FACUNDO MATHIAS"/>
    <s v="M"/>
    <d v="2020-08-20T00:00:00"/>
    <x v="1"/>
    <n v="9989"/>
    <x v="11"/>
    <x v="0"/>
    <x v="1"/>
    <x v="10"/>
    <d v="2021-06-05T00:00:00"/>
    <n v="209"/>
    <d v="2021-06-05T00:00:00"/>
    <m/>
    <m/>
    <m/>
    <m/>
    <x v="0"/>
  </r>
  <r>
    <n v="91981669"/>
    <s v="DNI"/>
    <s v="ZARATE ARAUJO, MIESHA KAILANY"/>
    <s v="F"/>
    <d v="2020-08-21T00:00:00"/>
    <x v="1"/>
    <s v="001 HOSP. NAC. DANIEL A. CARRION"/>
    <x v="11"/>
    <x v="0"/>
    <x v="1"/>
    <x v="10"/>
    <d v="2021-06-05T00:00:00"/>
    <n v="209"/>
    <d v="2021-06-05T00:00:00"/>
    <d v="2021-07-05T00:00:00"/>
    <d v="2021-08-05T00:00:00"/>
    <m/>
    <m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07">
  <r>
    <n v="93273855"/>
    <s v="DNI"/>
    <d v="2023-02-21T00:00:00"/>
    <x v="0"/>
    <x v="0"/>
    <x v="0"/>
    <d v="2024-11-21T00:00:00"/>
    <s v="R628"/>
    <n v="710"/>
    <s v="1A"/>
    <x v="0"/>
    <m/>
    <m/>
    <m/>
    <m/>
    <m/>
    <m/>
    <x v="0"/>
  </r>
  <r>
    <n v="93274075"/>
    <s v="DNI"/>
    <d v="2023-02-22T00:00:00"/>
    <x v="1"/>
    <x v="1"/>
    <x v="1"/>
    <d v="2024-11-09T00:00:00"/>
    <s v="R628"/>
    <n v="709"/>
    <s v="1A"/>
    <x v="0"/>
    <d v="2025-01-15T00:00:00"/>
    <s v="R628"/>
    <s v="NUTRICION"/>
    <m/>
    <m/>
    <m/>
    <x v="1"/>
  </r>
  <r>
    <n v="93275025"/>
    <s v="DNI"/>
    <d v="2023-02-22T00:00:00"/>
    <x v="2"/>
    <x v="2"/>
    <x v="2"/>
    <d v="2024-10-26T00:00:00"/>
    <s v="R628"/>
    <n v="709"/>
    <s v="1A"/>
    <x v="0"/>
    <d v="2025-01-17T00:00:00"/>
    <s v="R628"/>
    <s v="ATENCION INTEGRAL DEL NINO"/>
    <m/>
    <m/>
    <m/>
    <x v="1"/>
  </r>
  <r>
    <n v="93276504"/>
    <s v="DNI"/>
    <d v="2023-02-23T00:00:00"/>
    <x v="3"/>
    <x v="3"/>
    <x v="3"/>
    <d v="2024-10-30T00:00:00"/>
    <s v="R628"/>
    <n v="708"/>
    <s v="1A"/>
    <x v="0"/>
    <m/>
    <m/>
    <m/>
    <m/>
    <m/>
    <m/>
    <x v="0"/>
  </r>
  <r>
    <n v="93346817"/>
    <s v="DNI"/>
    <d v="2023-04-15T00:00:00"/>
    <x v="0"/>
    <x v="4"/>
    <x v="1"/>
    <d v="2024-10-25T00:00:00"/>
    <s v="R628"/>
    <n v="657"/>
    <s v="1A"/>
    <x v="0"/>
    <m/>
    <m/>
    <m/>
    <m/>
    <m/>
    <m/>
    <x v="0"/>
  </r>
  <r>
    <n v="93363583"/>
    <s v="DNI"/>
    <d v="2023-04-27T00:00:00"/>
    <x v="1"/>
    <x v="5"/>
    <x v="1"/>
    <d v="2024-10-28T00:00:00"/>
    <s v="R628"/>
    <n v="645"/>
    <s v="1A"/>
    <x v="0"/>
    <m/>
    <m/>
    <m/>
    <d v="2025-01-13T00:00:00"/>
    <s v="Z006"/>
    <s v="NUTRICION"/>
    <x v="1"/>
  </r>
  <r>
    <n v="93404448"/>
    <s v="DNI"/>
    <d v="2023-05-29T00:00:00"/>
    <x v="1"/>
    <x v="6"/>
    <x v="1"/>
    <d v="2024-10-28T00:00:00"/>
    <s v="R628"/>
    <n v="613"/>
    <s v="1A"/>
    <x v="0"/>
    <m/>
    <m/>
    <m/>
    <m/>
    <m/>
    <m/>
    <x v="0"/>
  </r>
  <r>
    <n v="93415020"/>
    <s v="DNI"/>
    <d v="2023-06-06T00:00:00"/>
    <x v="1"/>
    <x v="7"/>
    <x v="1"/>
    <d v="2024-11-21T00:00:00"/>
    <s v="R628"/>
    <n v="605"/>
    <s v="1A"/>
    <x v="0"/>
    <m/>
    <m/>
    <m/>
    <d v="2025-01-21T00:00:00"/>
    <s v="Z006"/>
    <s v="NUTRICION"/>
    <x v="1"/>
  </r>
  <r>
    <n v="93451032"/>
    <s v="DNI"/>
    <d v="2023-07-04T00:00:00"/>
    <x v="1"/>
    <x v="8"/>
    <x v="1"/>
    <d v="2024-10-30T00:00:00"/>
    <s v="R628"/>
    <n v="577"/>
    <s v="1A"/>
    <x v="0"/>
    <d v="2025-01-13T00:00:00"/>
    <s v="R628"/>
    <s v="NUTRICION"/>
    <m/>
    <m/>
    <m/>
    <x v="1"/>
  </r>
  <r>
    <n v="93453450"/>
    <s v="DNI"/>
    <d v="2023-05-05T00:00:00"/>
    <x v="0"/>
    <x v="9"/>
    <x v="2"/>
    <d v="2024-11-06T00:00:00"/>
    <s v="R628"/>
    <n v="637"/>
    <s v="1A"/>
    <x v="0"/>
    <m/>
    <m/>
    <m/>
    <m/>
    <m/>
    <m/>
    <x v="0"/>
  </r>
  <r>
    <n v="93470080"/>
    <s v="DNI"/>
    <d v="2023-07-18T00:00:00"/>
    <x v="1"/>
    <x v="10"/>
    <x v="1"/>
    <d v="2024-11-18T00:00:00"/>
    <s v="R628"/>
    <n v="563"/>
    <s v="1A"/>
    <x v="0"/>
    <d v="2025-01-17T00:00:00"/>
    <s v="R628"/>
    <s v="NUTRICION"/>
    <m/>
    <m/>
    <m/>
    <x v="1"/>
  </r>
  <r>
    <n v="93477911"/>
    <s v="DNI"/>
    <d v="2023-07-22T00:00:00"/>
    <x v="1"/>
    <x v="8"/>
    <x v="1"/>
    <d v="2024-10-28T00:00:00"/>
    <s v="R628"/>
    <n v="559"/>
    <s v="1A"/>
    <x v="0"/>
    <m/>
    <m/>
    <m/>
    <m/>
    <m/>
    <m/>
    <x v="0"/>
  </r>
  <r>
    <n v="93478864"/>
    <s v="DNI"/>
    <d v="2023-07-26T00:00:00"/>
    <x v="2"/>
    <x v="2"/>
    <x v="2"/>
    <d v="2024-11-27T00:00:00"/>
    <s v="R628"/>
    <n v="555"/>
    <s v="1A"/>
    <x v="0"/>
    <d v="2025-01-27T00:00:00"/>
    <s v="R628"/>
    <s v="ATENCION INTEGRAL DEL NINO"/>
    <d v="2025-01-30T00:00:00"/>
    <s v="Z006"/>
    <s v="NUTRICION"/>
    <x v="1"/>
  </r>
  <r>
    <n v="93485403"/>
    <s v="DNI"/>
    <d v="2023-07-31T00:00:00"/>
    <x v="1"/>
    <x v="10"/>
    <x v="1"/>
    <d v="2024-12-02T00:00:00"/>
    <s v="R628"/>
    <n v="550"/>
    <s v="1A"/>
    <x v="0"/>
    <m/>
    <m/>
    <m/>
    <m/>
    <m/>
    <m/>
    <x v="0"/>
  </r>
  <r>
    <n v="93499713"/>
    <s v="DNI"/>
    <d v="2023-08-12T00:00:00"/>
    <x v="1"/>
    <x v="8"/>
    <x v="1"/>
    <d v="2024-10-23T00:00:00"/>
    <s v="R628"/>
    <n v="538"/>
    <s v="1A"/>
    <x v="0"/>
    <m/>
    <m/>
    <m/>
    <m/>
    <m/>
    <m/>
    <x v="0"/>
  </r>
  <r>
    <n v="93537762"/>
    <s v="DNI"/>
    <d v="2023-09-12T00:00:00"/>
    <x v="1"/>
    <x v="5"/>
    <x v="1"/>
    <d v="2024-11-13T00:00:00"/>
    <s v="R628"/>
    <n v="507"/>
    <s v="1A"/>
    <x v="0"/>
    <m/>
    <m/>
    <m/>
    <d v="2025-01-13T00:00:00"/>
    <s v="Z006"/>
    <s v="NUTRICION"/>
    <x v="1"/>
  </r>
  <r>
    <n v="93615902"/>
    <s v="DNI"/>
    <d v="2023-11-14T00:00:00"/>
    <x v="0"/>
    <x v="9"/>
    <x v="2"/>
    <d v="2024-11-15T00:00:00"/>
    <s v="R628"/>
    <n v="444"/>
    <s v="1A"/>
    <x v="0"/>
    <m/>
    <m/>
    <m/>
    <d v="2025-01-29T00:00:00"/>
    <s v="Z006"/>
    <s v="ENFERMERIA"/>
    <x v="1"/>
  </r>
  <r>
    <n v="93634980"/>
    <s v="DNI"/>
    <d v="2023-12-01T00:00:00"/>
    <x v="1"/>
    <x v="6"/>
    <x v="1"/>
    <d v="2024-11-01T00:00:00"/>
    <s v="R628"/>
    <n v="427"/>
    <s v="11M"/>
    <x v="0"/>
    <m/>
    <m/>
    <m/>
    <m/>
    <m/>
    <m/>
    <x v="0"/>
  </r>
  <r>
    <n v="93638438"/>
    <s v="DNI"/>
    <d v="2023-12-04T00:00:00"/>
    <x v="3"/>
    <x v="3"/>
    <x v="3"/>
    <d v="2024-11-07T00:00:00"/>
    <s v="R628"/>
    <n v="424"/>
    <s v="11M"/>
    <x v="0"/>
    <m/>
    <m/>
    <m/>
    <m/>
    <m/>
    <m/>
    <x v="0"/>
  </r>
  <r>
    <n v="93644491"/>
    <s v="DNI"/>
    <d v="2023-12-09T00:00:00"/>
    <x v="1"/>
    <x v="1"/>
    <x v="1"/>
    <d v="2024-11-05T00:00:00"/>
    <s v="R628"/>
    <n v="419"/>
    <s v="10M"/>
    <x v="0"/>
    <d v="2025-01-13T00:00:00"/>
    <s v="R628"/>
    <s v="NUTRICION"/>
    <m/>
    <m/>
    <m/>
    <x v="1"/>
  </r>
  <r>
    <n v="93651789"/>
    <s v="DNI"/>
    <d v="2023-12-15T00:00:00"/>
    <x v="0"/>
    <x v="9"/>
    <x v="2"/>
    <d v="2024-11-20T00:00:00"/>
    <s v="R628"/>
    <n v="413"/>
    <s v="11M"/>
    <x v="0"/>
    <m/>
    <m/>
    <m/>
    <m/>
    <m/>
    <m/>
    <x v="0"/>
  </r>
  <r>
    <n v="93660196"/>
    <s v="DNI"/>
    <d v="2023-12-22T00:00:00"/>
    <x v="0"/>
    <x v="4"/>
    <x v="1"/>
    <d v="2024-10-23T00:00:00"/>
    <s v="R628"/>
    <n v="406"/>
    <s v="10M"/>
    <x v="0"/>
    <m/>
    <m/>
    <m/>
    <m/>
    <m/>
    <m/>
    <x v="0"/>
  </r>
  <r>
    <n v="93690507"/>
    <s v="DNI"/>
    <d v="2024-01-18T00:00:00"/>
    <x v="1"/>
    <x v="5"/>
    <x v="1"/>
    <d v="2024-10-29T00:00:00"/>
    <s v="R628"/>
    <n v="379"/>
    <s v="9M"/>
    <x v="0"/>
    <m/>
    <m/>
    <m/>
    <d v="2025-01-13T00:00:00"/>
    <s v="Z006"/>
    <s v="NUTRICION"/>
    <x v="1"/>
  </r>
  <r>
    <n v="93691289"/>
    <s v="DNI"/>
    <d v="2024-01-19T00:00:00"/>
    <x v="0"/>
    <x v="9"/>
    <x v="2"/>
    <d v="2024-11-23T00:00:00"/>
    <s v="R628"/>
    <n v="378"/>
    <s v="10M"/>
    <x v="0"/>
    <m/>
    <m/>
    <m/>
    <d v="2025-01-22T00:00:00"/>
    <s v="Z006"/>
    <s v="ENFERMERIA"/>
    <x v="1"/>
  </r>
  <r>
    <n v="93711198"/>
    <s v="DNI"/>
    <d v="2024-02-05T00:00:00"/>
    <x v="3"/>
    <x v="3"/>
    <x v="3"/>
    <d v="2024-11-05T00:00:00"/>
    <s v="R628"/>
    <n v="361"/>
    <s v="9M"/>
    <x v="0"/>
    <m/>
    <m/>
    <m/>
    <m/>
    <m/>
    <m/>
    <x v="0"/>
  </r>
  <r>
    <n v="93723552"/>
    <s v="DNI"/>
    <d v="2024-02-15T00:00:00"/>
    <x v="1"/>
    <x v="5"/>
    <x v="1"/>
    <d v="2024-11-18T00:00:00"/>
    <s v="R628"/>
    <n v="351"/>
    <s v="9M"/>
    <x v="0"/>
    <m/>
    <m/>
    <m/>
    <m/>
    <m/>
    <m/>
    <x v="0"/>
  </r>
  <r>
    <n v="93724183"/>
    <s v="DNI"/>
    <d v="2024-02-16T00:00:00"/>
    <x v="1"/>
    <x v="5"/>
    <x v="1"/>
    <d v="2024-11-12T00:00:00"/>
    <s v="R628"/>
    <n v="350"/>
    <s v="8M"/>
    <x v="0"/>
    <m/>
    <m/>
    <m/>
    <d v="2025-01-13T00:00:00"/>
    <s v="Z006"/>
    <s v="NUTRICION"/>
    <x v="1"/>
  </r>
  <r>
    <n v="93734588"/>
    <s v="DNI"/>
    <d v="2024-02-24T00:00:00"/>
    <x v="0"/>
    <x v="9"/>
    <x v="2"/>
    <d v="2024-12-02T00:00:00"/>
    <s v="R628"/>
    <n v="342"/>
    <s v="9M"/>
    <x v="0"/>
    <m/>
    <m/>
    <m/>
    <m/>
    <m/>
    <m/>
    <x v="0"/>
  </r>
  <r>
    <n v="93734705"/>
    <s v="DNI"/>
    <d v="2024-02-24T00:00:00"/>
    <x v="0"/>
    <x v="9"/>
    <x v="2"/>
    <d v="2024-11-25T00:00:00"/>
    <s v="R628"/>
    <n v="342"/>
    <s v="9M"/>
    <x v="0"/>
    <m/>
    <m/>
    <m/>
    <d v="2025-01-27T00:00:00"/>
    <s v="Z006"/>
    <s v="ENFERMERIA"/>
    <x v="1"/>
  </r>
  <r>
    <n v="93748589"/>
    <s v="DNI"/>
    <d v="2024-03-06T00:00:00"/>
    <x v="1"/>
    <x v="5"/>
    <x v="1"/>
    <d v="2024-11-19T00:00:00"/>
    <s v="R628"/>
    <n v="331"/>
    <s v="8M"/>
    <x v="0"/>
    <m/>
    <m/>
    <m/>
    <m/>
    <m/>
    <m/>
    <x v="0"/>
  </r>
  <r>
    <n v="93748717"/>
    <s v="DNI"/>
    <d v="2024-03-07T00:00:00"/>
    <x v="1"/>
    <x v="11"/>
    <x v="3"/>
    <d v="2024-11-18T00:00:00"/>
    <s v="R628"/>
    <n v="330"/>
    <s v="8M"/>
    <x v="0"/>
    <m/>
    <m/>
    <m/>
    <m/>
    <m/>
    <m/>
    <x v="0"/>
  </r>
  <r>
    <n v="93749769"/>
    <s v="DNI"/>
    <d v="2024-03-07T00:00:00"/>
    <x v="0"/>
    <x v="9"/>
    <x v="2"/>
    <d v="2024-11-20T00:00:00"/>
    <s v="R628"/>
    <n v="330"/>
    <s v="8M"/>
    <x v="0"/>
    <m/>
    <m/>
    <m/>
    <m/>
    <m/>
    <m/>
    <x v="0"/>
  </r>
  <r>
    <n v="93762948"/>
    <s v="DNI"/>
    <d v="2024-03-18T00:00:00"/>
    <x v="1"/>
    <x v="5"/>
    <x v="1"/>
    <d v="2024-11-19T00:00:00"/>
    <s v="R628"/>
    <n v="319"/>
    <s v="8M"/>
    <x v="0"/>
    <m/>
    <m/>
    <m/>
    <m/>
    <m/>
    <m/>
    <x v="0"/>
  </r>
  <r>
    <n v="93764722"/>
    <s v="DNI"/>
    <d v="2024-03-19T00:00:00"/>
    <x v="1"/>
    <x v="12"/>
    <x v="1"/>
    <d v="2024-11-28T00:00:00"/>
    <s v="R628"/>
    <n v="318"/>
    <s v="8M"/>
    <x v="0"/>
    <d v="2025-01-27T00:00:00"/>
    <s v="R628"/>
    <s v="NUTRICION"/>
    <m/>
    <m/>
    <m/>
    <x v="1"/>
  </r>
  <r>
    <n v="93776183"/>
    <s v="DNI"/>
    <d v="2024-03-28T00:00:00"/>
    <x v="1"/>
    <x v="8"/>
    <x v="1"/>
    <d v="2024-10-25T00:00:00"/>
    <s v="R628"/>
    <n v="309"/>
    <s v="6M"/>
    <x v="0"/>
    <m/>
    <m/>
    <m/>
    <m/>
    <m/>
    <m/>
    <x v="0"/>
  </r>
  <r>
    <n v="93778222"/>
    <s v="DNI"/>
    <d v="2024-03-30T00:00:00"/>
    <x v="1"/>
    <x v="8"/>
    <x v="1"/>
    <d v="2024-11-15T00:00:00"/>
    <s v="R628"/>
    <n v="307"/>
    <s v="7M"/>
    <x v="0"/>
    <d v="2025-01-20T00:00:00"/>
    <s v="R628"/>
    <s v="NUTRICION"/>
    <m/>
    <m/>
    <m/>
    <x v="1"/>
  </r>
  <r>
    <n v="93779152"/>
    <s v="DNI"/>
    <d v="2024-03-31T00:00:00"/>
    <x v="1"/>
    <x v="10"/>
    <x v="1"/>
    <d v="2024-10-31T00:00:00"/>
    <s v="R628"/>
    <n v="306"/>
    <s v="7M"/>
    <x v="0"/>
    <m/>
    <m/>
    <m/>
    <m/>
    <m/>
    <m/>
    <x v="0"/>
  </r>
  <r>
    <n v="93781146"/>
    <s v="DNI"/>
    <d v="2024-04-02T00:00:00"/>
    <x v="1"/>
    <x v="1"/>
    <x v="1"/>
    <d v="2024-12-01T00:00:00"/>
    <s v="R628"/>
    <n v="304"/>
    <s v="7M"/>
    <x v="0"/>
    <m/>
    <m/>
    <m/>
    <m/>
    <m/>
    <m/>
    <x v="0"/>
  </r>
  <r>
    <n v="93805604"/>
    <s v="DNI"/>
    <d v="2024-04-21T00:00:00"/>
    <x v="0"/>
    <x v="9"/>
    <x v="2"/>
    <d v="2024-11-25T00:00:00"/>
    <s v="R628"/>
    <n v="285"/>
    <s v="7M"/>
    <x v="0"/>
    <m/>
    <m/>
    <m/>
    <d v="2025-01-25T00:00:00"/>
    <s v="Z006"/>
    <s v="ENFERMERIA"/>
    <x v="1"/>
  </r>
  <r>
    <n v="93818981"/>
    <s v="DNI"/>
    <d v="2024-05-02T00:00:00"/>
    <x v="2"/>
    <x v="2"/>
    <x v="2"/>
    <d v="2024-12-02T00:00:00"/>
    <s v="R628"/>
    <n v="274"/>
    <s v="7M"/>
    <x v="0"/>
    <m/>
    <m/>
    <m/>
    <m/>
    <m/>
    <m/>
    <x v="0"/>
  </r>
  <r>
    <n v="93825178"/>
    <s v="DNI"/>
    <d v="2024-05-07T00:00:00"/>
    <x v="0"/>
    <x v="9"/>
    <x v="2"/>
    <d v="2024-10-24T00:00:00"/>
    <s v="R628"/>
    <n v="269"/>
    <s v="5M"/>
    <x v="0"/>
    <m/>
    <m/>
    <m/>
    <m/>
    <m/>
    <m/>
    <x v="0"/>
  </r>
  <r>
    <n v="93827876"/>
    <s v="DNI"/>
    <d v="2024-05-10T00:00:00"/>
    <x v="1"/>
    <x v="5"/>
    <x v="1"/>
    <d v="2024-11-14T00:00:00"/>
    <s v="R628"/>
    <n v="266"/>
    <s v="6M"/>
    <x v="0"/>
    <m/>
    <m/>
    <m/>
    <d v="2025-01-13T00:00:00"/>
    <s v="Z006"/>
    <s v="NUTRICION"/>
    <x v="1"/>
  </r>
  <r>
    <n v="93847444"/>
    <s v="DNI"/>
    <d v="2024-05-26T00:00:00"/>
    <x v="0"/>
    <x v="9"/>
    <x v="2"/>
    <d v="2024-11-19T00:00:00"/>
    <s v="R628"/>
    <n v="250"/>
    <s v="5M"/>
    <x v="0"/>
    <m/>
    <m/>
    <m/>
    <d v="2025-01-18T00:00:00"/>
    <s v="Z006"/>
    <s v="ENFERMERIA"/>
    <x v="1"/>
  </r>
  <r>
    <n v="93869108"/>
    <s v="DNI"/>
    <d v="2024-06-11T00:00:00"/>
    <x v="0"/>
    <x v="9"/>
    <x v="2"/>
    <d v="2024-11-13T00:00:00"/>
    <s v="R628"/>
    <n v="234"/>
    <s v="5M"/>
    <x v="0"/>
    <m/>
    <m/>
    <m/>
    <d v="2025-01-15T00:00:00"/>
    <s v="Z006"/>
    <s v="ENFERMERIA"/>
    <x v="1"/>
  </r>
  <r>
    <n v="93880715"/>
    <s v="DNI"/>
    <d v="2024-06-24T00:00:00"/>
    <x v="1"/>
    <x v="10"/>
    <x v="1"/>
    <d v="2024-10-31T00:00:00"/>
    <s v="R628"/>
    <n v="221"/>
    <s v="4M"/>
    <x v="0"/>
    <m/>
    <m/>
    <m/>
    <m/>
    <m/>
    <m/>
    <x v="0"/>
  </r>
  <r>
    <n v="93881756"/>
    <s v="DNI"/>
    <d v="2024-06-24T00:00:00"/>
    <x v="1"/>
    <x v="6"/>
    <x v="1"/>
    <d v="2024-11-27T00:00:00"/>
    <s v="R628"/>
    <n v="221"/>
    <s v="5M"/>
    <x v="0"/>
    <d v="2025-01-26T00:00:00"/>
    <s v="R628"/>
    <s v="ENFERMERIA"/>
    <m/>
    <m/>
    <m/>
    <x v="1"/>
  </r>
  <r>
    <n v="93886317"/>
    <s v="DNI"/>
    <d v="2024-06-28T00:00:00"/>
    <x v="0"/>
    <x v="9"/>
    <x v="2"/>
    <d v="2024-12-02T00:00:00"/>
    <s v="R628"/>
    <n v="217"/>
    <s v="5M"/>
    <x v="0"/>
    <m/>
    <m/>
    <m/>
    <m/>
    <m/>
    <m/>
    <x v="0"/>
  </r>
  <r>
    <n v="93888740"/>
    <s v="DNI"/>
    <d v="2024-06-28T00:00:00"/>
    <x v="0"/>
    <x v="9"/>
    <x v="2"/>
    <d v="2024-11-13T00:00:00"/>
    <s v="R628"/>
    <n v="217"/>
    <s v="4M"/>
    <x v="0"/>
    <m/>
    <m/>
    <m/>
    <m/>
    <m/>
    <m/>
    <x v="0"/>
  </r>
  <r>
    <n v="93905918"/>
    <s v="DNI"/>
    <d v="2024-07-15T00:00:00"/>
    <x v="1"/>
    <x v="10"/>
    <x v="1"/>
    <d v="2024-10-28T00:00:00"/>
    <s v="R628"/>
    <n v="200"/>
    <s v="3M"/>
    <x v="0"/>
    <m/>
    <m/>
    <m/>
    <m/>
    <m/>
    <m/>
    <x v="0"/>
  </r>
  <r>
    <n v="93916931"/>
    <s v="DNI"/>
    <d v="2024-07-24T00:00:00"/>
    <x v="0"/>
    <x v="9"/>
    <x v="2"/>
    <d v="2024-11-25T00:00:00"/>
    <s v="R628"/>
    <n v="191"/>
    <s v="4M"/>
    <x v="0"/>
    <m/>
    <m/>
    <m/>
    <m/>
    <m/>
    <m/>
    <x v="0"/>
  </r>
  <r>
    <n v="93917360"/>
    <s v="DNI"/>
    <d v="2024-07-25T00:00:00"/>
    <x v="0"/>
    <x v="9"/>
    <x v="2"/>
    <d v="2024-11-25T00:00:00"/>
    <s v="R628"/>
    <n v="190"/>
    <s v="4M"/>
    <x v="0"/>
    <m/>
    <m/>
    <m/>
    <d v="2025-01-28T00:00:00"/>
    <s v="Z006"/>
    <s v="ENFERMERIA"/>
    <x v="1"/>
  </r>
  <r>
    <n v="93999485"/>
    <s v="DNI"/>
    <d v="2024-10-06T00:00:00"/>
    <x v="0"/>
    <x v="4"/>
    <x v="1"/>
    <d v="2024-10-28T00:00:00"/>
    <s v="R628"/>
    <n v="117"/>
    <s v="22D"/>
    <x v="0"/>
    <m/>
    <m/>
    <m/>
    <m/>
    <m/>
    <m/>
    <x v="0"/>
  </r>
  <r>
    <n v="94009067"/>
    <s v="DNI"/>
    <d v="2024-10-14T00:00:00"/>
    <x v="1"/>
    <x v="12"/>
    <x v="1"/>
    <d v="2024-11-16T00:00:00"/>
    <s v="R628"/>
    <n v="109"/>
    <s v="1M"/>
    <x v="0"/>
    <d v="2025-01-16T00:00:00"/>
    <s v="R628"/>
    <s v="NUTRICION"/>
    <m/>
    <m/>
    <m/>
    <x v="1"/>
  </r>
  <r>
    <n v="94011476"/>
    <s v="DNI"/>
    <d v="2024-10-16T00:00:00"/>
    <x v="0"/>
    <x v="13"/>
    <x v="2"/>
    <d v="2024-10-31T00:00:00"/>
    <s v="R628"/>
    <n v="107"/>
    <s v="15D"/>
    <x v="0"/>
    <d v="2025-01-18T00:00:00"/>
    <s v="R628"/>
    <s v="NUTRICION"/>
    <d v="2025-01-18T00:00:00"/>
    <s v="Z006"/>
    <s v="NUTRICION"/>
    <x v="1"/>
  </r>
  <r>
    <n v="94016200"/>
    <s v="DNI"/>
    <d v="2024-10-21T00:00:00"/>
    <x v="0"/>
    <x v="9"/>
    <x v="2"/>
    <d v="2024-10-29T00:00:00"/>
    <s v="R628"/>
    <n v="102"/>
    <s v="8D"/>
    <x v="0"/>
    <m/>
    <m/>
    <m/>
    <m/>
    <m/>
    <m/>
    <x v="0"/>
  </r>
  <r>
    <n v="94018096"/>
    <s v="DNI"/>
    <d v="2024-10-22T00:00:00"/>
    <x v="4"/>
    <x v="14"/>
    <x v="1"/>
    <d v="2024-11-12T00:00:00"/>
    <s v="R628"/>
    <n v="101"/>
    <s v="21D"/>
    <x v="0"/>
    <d v="2025-01-11T00:00:00"/>
    <s v="R628"/>
    <s v="NUTRICION"/>
    <m/>
    <m/>
    <m/>
    <x v="1"/>
  </r>
  <r>
    <n v="94021575"/>
    <s v="DNI"/>
    <d v="2024-10-26T00:00:00"/>
    <x v="4"/>
    <x v="14"/>
    <x v="1"/>
    <d v="2024-11-19T00:00:00"/>
    <s v="R628"/>
    <n v="97"/>
    <s v="24D"/>
    <x v="0"/>
    <d v="2025-01-18T00:00:00"/>
    <s v="R628"/>
    <s v="NUTRICION"/>
    <m/>
    <m/>
    <m/>
    <x v="1"/>
  </r>
  <r>
    <n v="94022907"/>
    <s v="DNI"/>
    <d v="2024-10-27T00:00:00"/>
    <x v="3"/>
    <x v="3"/>
    <x v="3"/>
    <d v="2024-11-27T00:00:00"/>
    <s v="R628"/>
    <n v="96"/>
    <s v="1M"/>
    <x v="0"/>
    <m/>
    <m/>
    <m/>
    <m/>
    <m/>
    <m/>
    <x v="0"/>
  </r>
  <r>
    <n v="94024627"/>
    <s v="DNI"/>
    <d v="2024-10-29T00:00:00"/>
    <x v="4"/>
    <x v="14"/>
    <x v="1"/>
    <d v="2024-11-12T00:00:00"/>
    <s v="R628"/>
    <n v="94"/>
    <s v="14D"/>
    <x v="0"/>
    <d v="2025-01-11T00:00:00"/>
    <s v="R628"/>
    <s v="NUTRICION"/>
    <m/>
    <m/>
    <m/>
    <x v="1"/>
  </r>
  <r>
    <n v="94028820"/>
    <s v="DNI"/>
    <d v="2024-11-02T00:00:00"/>
    <x v="3"/>
    <x v="3"/>
    <x v="3"/>
    <d v="2024-11-07T00:00:00"/>
    <s v="R628"/>
    <n v="90"/>
    <s v="5D"/>
    <x v="0"/>
    <m/>
    <m/>
    <m/>
    <m/>
    <m/>
    <m/>
    <x v="0"/>
  </r>
  <r>
    <n v="94029302"/>
    <s v="DNI"/>
    <d v="2024-11-02T00:00:00"/>
    <x v="4"/>
    <x v="14"/>
    <x v="1"/>
    <d v="2024-11-16T00:00:00"/>
    <s v="R628"/>
    <n v="90"/>
    <s v="14D"/>
    <x v="0"/>
    <d v="2025-01-15T00:00:00"/>
    <s v="R628"/>
    <s v="NUTRICION"/>
    <m/>
    <m/>
    <m/>
    <x v="1"/>
  </r>
  <r>
    <n v="94046113"/>
    <s v="DNI"/>
    <d v="2024-11-18T00:00:00"/>
    <x v="3"/>
    <x v="3"/>
    <x v="3"/>
    <d v="2024-11-28T00:00:00"/>
    <s v="R628"/>
    <n v="74"/>
    <s v="10D"/>
    <x v="0"/>
    <m/>
    <m/>
    <m/>
    <m/>
    <m/>
    <m/>
    <x v="0"/>
  </r>
  <r>
    <n v="94053760"/>
    <s v="DNI"/>
    <d v="2024-11-25T00:00:00"/>
    <x v="3"/>
    <x v="3"/>
    <x v="3"/>
    <d v="2024-11-30T00:00:00"/>
    <s v="R628"/>
    <n v="67"/>
    <s v="5D"/>
    <x v="0"/>
    <m/>
    <m/>
    <m/>
    <m/>
    <m/>
    <m/>
    <x v="0"/>
  </r>
  <r>
    <n v="82383357"/>
    <s v="DNI"/>
    <d v="2024-02-06T00:00:00"/>
    <x v="1"/>
    <x v="11"/>
    <x v="3"/>
    <d v="2024-12-06T00:00:00"/>
    <s v="R628"/>
    <n v="388"/>
    <s v="10M"/>
    <x v="1"/>
    <m/>
    <m/>
    <m/>
    <m/>
    <m/>
    <m/>
    <x v="0"/>
  </r>
  <r>
    <n v="93340946"/>
    <s v="DNI"/>
    <d v="2023-03-24T00:00:00"/>
    <x v="1"/>
    <x v="1"/>
    <x v="1"/>
    <d v="2024-12-04T00:00:00"/>
    <s v="R628"/>
    <n v="707"/>
    <s v="1A"/>
    <x v="1"/>
    <m/>
    <m/>
    <m/>
    <m/>
    <m/>
    <m/>
    <x v="0"/>
  </r>
  <r>
    <n v="93350182"/>
    <s v="DNI"/>
    <d v="2023-04-18T00:00:00"/>
    <x v="0"/>
    <x v="9"/>
    <x v="2"/>
    <d v="2024-12-18T00:00:00"/>
    <s v="R628"/>
    <n v="682"/>
    <s v="1A"/>
    <x v="1"/>
    <m/>
    <m/>
    <m/>
    <m/>
    <m/>
    <m/>
    <x v="0"/>
  </r>
  <r>
    <n v="93351962"/>
    <s v="DNI"/>
    <d v="2023-04-19T00:00:00"/>
    <x v="0"/>
    <x v="9"/>
    <x v="2"/>
    <d v="2024-12-27T00:00:00"/>
    <s v="R628"/>
    <n v="681"/>
    <s v="1A"/>
    <x v="1"/>
    <m/>
    <m/>
    <m/>
    <d v="2025-02-27T00:00:00"/>
    <s v="Z006"/>
    <s v="ENFERMERIA"/>
    <x v="1"/>
  </r>
  <r>
    <n v="93354425"/>
    <s v="DNI"/>
    <d v="2023-04-20T00:00:00"/>
    <x v="1"/>
    <x v="15"/>
    <x v="1"/>
    <d v="2024-12-30T00:00:00"/>
    <s v="R628"/>
    <n v="680"/>
    <s v="1A"/>
    <x v="1"/>
    <d v="2025-02-28T00:00:00"/>
    <s v="R628"/>
    <s v="NUTRICION"/>
    <m/>
    <m/>
    <m/>
    <x v="1"/>
  </r>
  <r>
    <n v="93376172"/>
    <s v="DNI"/>
    <d v="2023-05-07T00:00:00"/>
    <x v="0"/>
    <x v="9"/>
    <x v="2"/>
    <d v="2024-12-03T00:00:00"/>
    <s v="R628"/>
    <n v="663"/>
    <s v="1A"/>
    <x v="1"/>
    <m/>
    <m/>
    <m/>
    <m/>
    <m/>
    <m/>
    <x v="0"/>
  </r>
  <r>
    <n v="93424426"/>
    <s v="DNI"/>
    <d v="2023-06-13T00:00:00"/>
    <x v="1"/>
    <x v="8"/>
    <x v="1"/>
    <d v="2024-12-13T00:00:00"/>
    <s v="R628"/>
    <n v="626"/>
    <s v="1A"/>
    <x v="1"/>
    <d v="2025-02-14T00:00:00"/>
    <s v="R628"/>
    <s v="NUTRICION"/>
    <m/>
    <m/>
    <m/>
    <x v="1"/>
  </r>
  <r>
    <n v="93429341"/>
    <s v="DNI"/>
    <d v="2023-06-17T00:00:00"/>
    <x v="5"/>
    <x v="16"/>
    <x v="2"/>
    <d v="2024-12-21T00:00:00"/>
    <s v="R628"/>
    <n v="622"/>
    <s v="1A"/>
    <x v="1"/>
    <d v="2025-02-19T00:00:00"/>
    <s v="R628"/>
    <s v="ATENCION INTEGRAL DEL NINO"/>
    <m/>
    <m/>
    <m/>
    <x v="1"/>
  </r>
  <r>
    <n v="93430658"/>
    <s v="DNI"/>
    <d v="2023-06-18T00:00:00"/>
    <x v="1"/>
    <x v="1"/>
    <x v="1"/>
    <d v="2024-12-19T00:00:00"/>
    <s v="R628"/>
    <n v="621"/>
    <s v="1A"/>
    <x v="1"/>
    <m/>
    <m/>
    <m/>
    <m/>
    <m/>
    <m/>
    <x v="0"/>
  </r>
  <r>
    <n v="93561467"/>
    <s v="DNI"/>
    <d v="2023-09-30T00:00:00"/>
    <x v="0"/>
    <x v="9"/>
    <x v="2"/>
    <d v="2024-12-11T00:00:00"/>
    <s v="R628"/>
    <n v="517"/>
    <s v="1A"/>
    <x v="1"/>
    <m/>
    <m/>
    <m/>
    <d v="2025-02-18T00:00:00"/>
    <s v="Z006"/>
    <s v="NUTRICION"/>
    <x v="1"/>
  </r>
  <r>
    <n v="93567041"/>
    <s v="DNI"/>
    <d v="2023-10-04T00:00:00"/>
    <x v="1"/>
    <x v="1"/>
    <x v="1"/>
    <d v="2024-12-04T00:00:00"/>
    <s v="R628"/>
    <n v="513"/>
    <s v="1A"/>
    <x v="1"/>
    <d v="2025-02-03T00:00:00"/>
    <s v="R628"/>
    <s v="NUTRICION"/>
    <m/>
    <m/>
    <m/>
    <x v="1"/>
  </r>
  <r>
    <n v="93572508"/>
    <s v="DNI"/>
    <d v="2023-10-06T00:00:00"/>
    <x v="0"/>
    <x v="17"/>
    <x v="0"/>
    <d v="2024-12-14T00:00:00"/>
    <s v="R628"/>
    <n v="511"/>
    <s v="1A"/>
    <x v="1"/>
    <m/>
    <m/>
    <m/>
    <m/>
    <m/>
    <m/>
    <x v="0"/>
  </r>
  <r>
    <n v="93594819"/>
    <s v="DNI"/>
    <d v="2023-10-27T00:00:00"/>
    <x v="1"/>
    <x v="5"/>
    <x v="1"/>
    <d v="2024-12-23T00:00:00"/>
    <s v="R628"/>
    <n v="490"/>
    <s v="1A"/>
    <x v="1"/>
    <m/>
    <m/>
    <m/>
    <d v="2025-02-25T00:00:00"/>
    <s v="Z006"/>
    <s v="NUTRICION"/>
    <x v="1"/>
  </r>
  <r>
    <n v="93608118"/>
    <s v="DNI"/>
    <d v="2023-11-07T00:00:00"/>
    <x v="1"/>
    <x v="8"/>
    <x v="1"/>
    <d v="2024-11-29T00:00:00"/>
    <s v="R628"/>
    <n v="479"/>
    <s v="1A"/>
    <x v="1"/>
    <m/>
    <m/>
    <m/>
    <d v="2025-02-03T00:00:00"/>
    <s v="Z006"/>
    <s v="NUTRICION"/>
    <x v="1"/>
  </r>
  <r>
    <n v="93612704"/>
    <s v="DNI"/>
    <d v="2023-11-12T00:00:00"/>
    <x v="1"/>
    <x v="8"/>
    <x v="1"/>
    <d v="2024-12-07T00:00:00"/>
    <s v="R628"/>
    <n v="474"/>
    <s v="1A"/>
    <x v="1"/>
    <m/>
    <m/>
    <m/>
    <m/>
    <m/>
    <m/>
    <x v="0"/>
  </r>
  <r>
    <n v="93616921"/>
    <s v="DNI"/>
    <d v="2023-11-15T00:00:00"/>
    <x v="0"/>
    <x v="9"/>
    <x v="2"/>
    <d v="2024-12-12T00:00:00"/>
    <s v="R628"/>
    <n v="471"/>
    <s v="1A"/>
    <x v="1"/>
    <m/>
    <m/>
    <m/>
    <d v="2025-02-18T00:00:00"/>
    <s v="Z006"/>
    <s v="NUTRICION"/>
    <x v="1"/>
  </r>
  <r>
    <n v="93628689"/>
    <s v="DNI"/>
    <d v="2023-11-25T00:00:00"/>
    <x v="0"/>
    <x v="9"/>
    <x v="2"/>
    <d v="2024-12-12T00:00:00"/>
    <s v="R628"/>
    <n v="461"/>
    <s v="1A"/>
    <x v="1"/>
    <m/>
    <m/>
    <m/>
    <m/>
    <m/>
    <m/>
    <x v="0"/>
  </r>
  <r>
    <n v="93633308"/>
    <s v="DNI"/>
    <d v="2023-11-29T00:00:00"/>
    <x v="1"/>
    <x v="5"/>
    <x v="1"/>
    <d v="2024-11-29T00:00:00"/>
    <s v="R628"/>
    <n v="457"/>
    <s v="1A"/>
    <x v="1"/>
    <m/>
    <m/>
    <m/>
    <d v="2025-02-25T00:00:00"/>
    <s v="Z006"/>
    <s v="NUTRICION"/>
    <x v="1"/>
  </r>
  <r>
    <n v="93637012"/>
    <s v="DNI"/>
    <d v="2023-12-02T00:00:00"/>
    <x v="1"/>
    <x v="1"/>
    <x v="1"/>
    <d v="2024-12-02T00:00:00"/>
    <s v="R628"/>
    <n v="454"/>
    <s v="1A"/>
    <x v="1"/>
    <d v="2025-02-03T00:00:00"/>
    <s v="R628"/>
    <s v="NUTRICION"/>
    <m/>
    <m/>
    <m/>
    <x v="1"/>
  </r>
  <r>
    <n v="93638618"/>
    <s v="DNI"/>
    <d v="2023-12-03T00:00:00"/>
    <x v="0"/>
    <x v="9"/>
    <x v="2"/>
    <d v="2024-12-11T00:00:00"/>
    <s v="R628"/>
    <n v="453"/>
    <s v="1A"/>
    <x v="1"/>
    <m/>
    <m/>
    <m/>
    <d v="2025-02-11T00:00:00"/>
    <s v="Z006"/>
    <s v="ENFERMERIA"/>
    <x v="1"/>
  </r>
  <r>
    <n v="93644729"/>
    <s v="DNI"/>
    <d v="2023-12-09T00:00:00"/>
    <x v="1"/>
    <x v="6"/>
    <x v="1"/>
    <d v="2024-12-08T00:00:00"/>
    <s v="R628"/>
    <n v="447"/>
    <s v="11M"/>
    <x v="1"/>
    <m/>
    <m/>
    <m/>
    <m/>
    <m/>
    <m/>
    <x v="0"/>
  </r>
  <r>
    <n v="93647365"/>
    <s v="DNI"/>
    <d v="2023-12-12T00:00:00"/>
    <x v="1"/>
    <x v="11"/>
    <x v="3"/>
    <d v="2024-12-12T00:00:00"/>
    <s v="R628"/>
    <n v="444"/>
    <s v="1A"/>
    <x v="1"/>
    <m/>
    <m/>
    <m/>
    <m/>
    <m/>
    <m/>
    <x v="0"/>
  </r>
  <r>
    <n v="93655215"/>
    <s v="DNI"/>
    <d v="2023-12-18T00:00:00"/>
    <x v="0"/>
    <x v="9"/>
    <x v="2"/>
    <d v="2024-12-19T00:00:00"/>
    <s v="R628"/>
    <n v="438"/>
    <s v="1A"/>
    <x v="1"/>
    <m/>
    <m/>
    <m/>
    <d v="2025-02-18T00:00:00"/>
    <s v="Z006"/>
    <s v="NUTRICION"/>
    <x v="1"/>
  </r>
  <r>
    <n v="93719710"/>
    <s v="DNI"/>
    <d v="2024-02-12T00:00:00"/>
    <x v="0"/>
    <x v="9"/>
    <x v="2"/>
    <d v="2024-12-12T00:00:00"/>
    <s v="R628"/>
    <n v="382"/>
    <s v="10M"/>
    <x v="1"/>
    <m/>
    <m/>
    <m/>
    <d v="2025-02-18T00:00:00"/>
    <s v="Z006"/>
    <s v="NUTRICION"/>
    <x v="1"/>
  </r>
  <r>
    <n v="93720477"/>
    <s v="DNI"/>
    <d v="2024-02-13T00:00:00"/>
    <x v="1"/>
    <x v="11"/>
    <x v="3"/>
    <d v="2024-12-14T00:00:00"/>
    <s v="R628"/>
    <n v="381"/>
    <s v="10M"/>
    <x v="1"/>
    <m/>
    <m/>
    <m/>
    <m/>
    <m/>
    <m/>
    <x v="0"/>
  </r>
  <r>
    <n v="93721023"/>
    <s v="DNI"/>
    <d v="2024-02-13T00:00:00"/>
    <x v="0"/>
    <x v="9"/>
    <x v="2"/>
    <d v="2024-12-28T00:00:00"/>
    <s v="R628"/>
    <n v="381"/>
    <s v="10M"/>
    <x v="1"/>
    <m/>
    <m/>
    <m/>
    <d v="2025-02-28T00:00:00"/>
    <s v="Z006"/>
    <s v="NUTRICION"/>
    <x v="1"/>
  </r>
  <r>
    <n v="93746155"/>
    <s v="DNI"/>
    <d v="2024-03-05T00:00:00"/>
    <x v="0"/>
    <x v="4"/>
    <x v="1"/>
    <d v="2024-12-05T00:00:00"/>
    <s v="R628"/>
    <n v="360"/>
    <s v="9M"/>
    <x v="1"/>
    <d v="2025-02-14T00:00:00"/>
    <s v="R628"/>
    <s v="NUTRICION"/>
    <m/>
    <m/>
    <m/>
    <x v="1"/>
  </r>
  <r>
    <n v="93747689"/>
    <s v="DNI"/>
    <d v="2024-03-06T00:00:00"/>
    <x v="0"/>
    <x v="9"/>
    <x v="2"/>
    <d v="2024-12-10T00:00:00"/>
    <s v="R628"/>
    <n v="359"/>
    <s v="9M"/>
    <x v="1"/>
    <m/>
    <m/>
    <m/>
    <d v="2025-02-08T00:00:00"/>
    <s v="Z006"/>
    <s v="ENFERMERIA"/>
    <x v="1"/>
  </r>
  <r>
    <n v="93758677"/>
    <s v="DNI"/>
    <d v="2024-03-14T00:00:00"/>
    <x v="0"/>
    <x v="4"/>
    <x v="1"/>
    <d v="2024-12-16T00:00:00"/>
    <s v="R628"/>
    <n v="351"/>
    <s v="9M"/>
    <x v="1"/>
    <m/>
    <m/>
    <m/>
    <m/>
    <m/>
    <m/>
    <x v="0"/>
  </r>
  <r>
    <n v="93777567"/>
    <s v="DNI"/>
    <d v="2024-03-30T00:00:00"/>
    <x v="1"/>
    <x v="8"/>
    <x v="1"/>
    <d v="2024-12-13T00:00:00"/>
    <s v="R628"/>
    <n v="335"/>
    <s v="8M"/>
    <x v="1"/>
    <m/>
    <m/>
    <m/>
    <m/>
    <m/>
    <m/>
    <x v="0"/>
  </r>
  <r>
    <n v="93807353"/>
    <s v="DNI"/>
    <d v="2024-04-22T00:00:00"/>
    <x v="2"/>
    <x v="2"/>
    <x v="2"/>
    <d v="2024-12-30T00:00:00"/>
    <s v="R628"/>
    <n v="312"/>
    <s v="8M"/>
    <x v="1"/>
    <m/>
    <m/>
    <m/>
    <d v="2025-02-28T00:00:00"/>
    <s v="Z006"/>
    <s v="PEDIATRIA"/>
    <x v="1"/>
  </r>
  <r>
    <n v="93821268"/>
    <s v="DNI"/>
    <d v="2024-05-04T00:00:00"/>
    <x v="0"/>
    <x v="9"/>
    <x v="2"/>
    <d v="2024-12-05T00:00:00"/>
    <s v="R628"/>
    <n v="300"/>
    <s v="7M"/>
    <x v="1"/>
    <m/>
    <m/>
    <m/>
    <d v="2025-02-06T00:00:00"/>
    <s v="Z006"/>
    <s v="NUTRICION"/>
    <x v="1"/>
  </r>
  <r>
    <n v="93830357"/>
    <s v="DNI"/>
    <d v="2024-05-10T00:00:00"/>
    <x v="0"/>
    <x v="4"/>
    <x v="1"/>
    <d v="2024-12-10T00:00:00"/>
    <s v="R628"/>
    <n v="294"/>
    <s v="7M"/>
    <x v="1"/>
    <d v="2025-02-14T00:00:00"/>
    <s v="R628"/>
    <s v="NUTRICION"/>
    <m/>
    <m/>
    <m/>
    <x v="1"/>
  </r>
  <r>
    <n v="93847613"/>
    <s v="DNI"/>
    <d v="2024-05-26T00:00:00"/>
    <x v="0"/>
    <x v="9"/>
    <x v="2"/>
    <d v="2024-12-19T00:00:00"/>
    <s v="R628"/>
    <n v="278"/>
    <s v="6M"/>
    <x v="1"/>
    <m/>
    <m/>
    <m/>
    <m/>
    <m/>
    <m/>
    <x v="0"/>
  </r>
  <r>
    <n v="93849369"/>
    <s v="DNI"/>
    <d v="2024-05-28T00:00:00"/>
    <x v="0"/>
    <x v="9"/>
    <x v="2"/>
    <d v="2024-12-07T00:00:00"/>
    <s v="R628"/>
    <n v="276"/>
    <s v="6M"/>
    <x v="1"/>
    <m/>
    <m/>
    <m/>
    <d v="2025-02-07T00:00:00"/>
    <s v="Z006"/>
    <s v="ENFERMERIA"/>
    <x v="1"/>
  </r>
  <r>
    <n v="93854497"/>
    <s v="DNI"/>
    <d v="2024-06-01T00:00:00"/>
    <x v="0"/>
    <x v="9"/>
    <x v="2"/>
    <d v="2024-12-11T00:00:00"/>
    <s v="R628"/>
    <n v="272"/>
    <s v="6M"/>
    <x v="1"/>
    <m/>
    <m/>
    <m/>
    <d v="2025-02-12T00:00:00"/>
    <s v="Z006"/>
    <s v="ENFERMERIA"/>
    <x v="1"/>
  </r>
  <r>
    <n v="93857131"/>
    <s v="DNI"/>
    <d v="2024-06-03T00:00:00"/>
    <x v="3"/>
    <x v="3"/>
    <x v="3"/>
    <d v="2024-12-03T00:00:00"/>
    <s v="R628"/>
    <n v="270"/>
    <s v="6M"/>
    <x v="1"/>
    <m/>
    <m/>
    <m/>
    <m/>
    <m/>
    <m/>
    <x v="0"/>
  </r>
  <r>
    <n v="93865376"/>
    <s v="DNI"/>
    <d v="2024-06-11T00:00:00"/>
    <x v="0"/>
    <x v="9"/>
    <x v="2"/>
    <d v="2024-12-14T00:00:00"/>
    <s v="R628"/>
    <n v="262"/>
    <s v="6M"/>
    <x v="1"/>
    <m/>
    <m/>
    <m/>
    <d v="2025-02-13T00:00:00"/>
    <s v="Z006"/>
    <s v="ENFERMERIA"/>
    <x v="1"/>
  </r>
  <r>
    <n v="93884102"/>
    <s v="DNI"/>
    <d v="2024-06-26T00:00:00"/>
    <x v="0"/>
    <x v="18"/>
    <x v="2"/>
    <d v="2024-12-28T00:00:00"/>
    <s v="R628"/>
    <n v="247"/>
    <s v="6M"/>
    <x v="1"/>
    <m/>
    <m/>
    <m/>
    <d v="2025-02-27T00:00:00"/>
    <s v="Z006"/>
    <s v="NUTRICION"/>
    <x v="1"/>
  </r>
  <r>
    <n v="93936017"/>
    <s v="DNI"/>
    <d v="2024-08-11T00:00:00"/>
    <x v="0"/>
    <x v="9"/>
    <x v="2"/>
    <d v="2024-12-11T00:00:00"/>
    <s v="R628"/>
    <n v="201"/>
    <s v="4M"/>
    <x v="1"/>
    <m/>
    <m/>
    <m/>
    <d v="2025-02-11T00:00:00"/>
    <s v="Z006"/>
    <s v="ENFERMERIA"/>
    <x v="1"/>
  </r>
  <r>
    <n v="93986000"/>
    <s v="DNI"/>
    <d v="2024-09-24T00:00:00"/>
    <x v="4"/>
    <x v="14"/>
    <x v="1"/>
    <d v="2024-12-18T00:00:00"/>
    <s v="R628"/>
    <n v="157"/>
    <s v="2M"/>
    <x v="1"/>
    <d v="2025-02-19T00:00:00"/>
    <s v="R628"/>
    <s v="NUTRICION"/>
    <m/>
    <m/>
    <m/>
    <x v="1"/>
  </r>
  <r>
    <n v="94029876"/>
    <s v="DNI"/>
    <d v="2024-11-03T00:00:00"/>
    <x v="0"/>
    <x v="9"/>
    <x v="2"/>
    <d v="2024-12-03T00:00:00"/>
    <s v="R628"/>
    <n v="117"/>
    <s v="1M"/>
    <x v="1"/>
    <m/>
    <m/>
    <m/>
    <d v="2025-02-19T00:00:00"/>
    <s v="Z006"/>
    <s v="NUTRICION"/>
    <x v="1"/>
  </r>
  <r>
    <n v="94049288"/>
    <s v="DNI"/>
    <d v="2024-11-21T00:00:00"/>
    <x v="1"/>
    <x v="11"/>
    <x v="3"/>
    <d v="2024-12-06T00:00:00"/>
    <s v="R628"/>
    <n v="99"/>
    <s v="15D"/>
    <x v="1"/>
    <m/>
    <m/>
    <m/>
    <m/>
    <m/>
    <m/>
    <x v="0"/>
  </r>
  <r>
    <n v="94052372"/>
    <s v="DNI"/>
    <d v="2024-11-24T00:00:00"/>
    <x v="4"/>
    <x v="14"/>
    <x v="1"/>
    <d v="2024-12-06T00:00:00"/>
    <s v="R628"/>
    <n v="96"/>
    <s v="12D"/>
    <x v="1"/>
    <d v="2025-02-04T00:00:00"/>
    <s v="R628"/>
    <s v="NUTRICION"/>
    <m/>
    <m/>
    <m/>
    <x v="1"/>
  </r>
  <r>
    <n v="94053324"/>
    <s v="DNI"/>
    <d v="2024-11-25T00:00:00"/>
    <x v="3"/>
    <x v="3"/>
    <x v="3"/>
    <d v="2024-12-10T00:00:00"/>
    <s v="R628"/>
    <n v="95"/>
    <s v="15D"/>
    <x v="1"/>
    <m/>
    <m/>
    <m/>
    <m/>
    <m/>
    <m/>
    <x v="0"/>
  </r>
  <r>
    <n v="94062768"/>
    <s v="DNI"/>
    <d v="2024-12-04T00:00:00"/>
    <x v="0"/>
    <x v="19"/>
    <x v="0"/>
    <d v="2024-12-07T00:00:00"/>
    <s v="R628"/>
    <n v="86"/>
    <s v="3D"/>
    <x v="1"/>
    <m/>
    <m/>
    <m/>
    <m/>
    <m/>
    <m/>
    <x v="0"/>
  </r>
  <r>
    <n v="94067764"/>
    <s v="DNI"/>
    <d v="2024-12-09T00:00:00"/>
    <x v="3"/>
    <x v="3"/>
    <x v="3"/>
    <d v="2024-12-14T00:00:00"/>
    <s v="R628"/>
    <n v="81"/>
    <s v="5D"/>
    <x v="1"/>
    <m/>
    <m/>
    <m/>
    <m/>
    <m/>
    <m/>
    <x v="0"/>
  </r>
  <r>
    <n v="94073605"/>
    <s v="DNI"/>
    <d v="2024-12-14T00:00:00"/>
    <x v="0"/>
    <x v="9"/>
    <x v="2"/>
    <d v="2024-12-19T00:00:00"/>
    <s v="R628"/>
    <n v="76"/>
    <s v="5D"/>
    <x v="1"/>
    <m/>
    <m/>
    <m/>
    <d v="2025-02-28T00:00:00"/>
    <s v="Z006"/>
    <s v="NUTRICION"/>
    <x v="1"/>
  </r>
  <r>
    <n v="93339943"/>
    <s v="DNI"/>
    <d v="2023-04-10T00:00:00"/>
    <x v="1"/>
    <x v="12"/>
    <x v="1"/>
    <d v="2025-01-21T00:00:00"/>
    <s v="R628"/>
    <n v="721"/>
    <s v="1A"/>
    <x v="2"/>
    <d v="2025-03-29T00:00:00"/>
    <s v="R628"/>
    <s v="NUTRICION"/>
    <m/>
    <m/>
    <m/>
    <x v="1"/>
  </r>
  <r>
    <n v="93357130"/>
    <s v="DNI"/>
    <d v="2023-04-23T00:00:00"/>
    <x v="1"/>
    <x v="6"/>
    <x v="1"/>
    <d v="2025-01-04T00:00:00"/>
    <s v="R628"/>
    <n v="708"/>
    <s v="1A"/>
    <x v="2"/>
    <m/>
    <m/>
    <m/>
    <m/>
    <m/>
    <m/>
    <x v="0"/>
  </r>
  <r>
    <n v="93370469"/>
    <s v="DNI"/>
    <d v="2023-05-03T00:00:00"/>
    <x v="1"/>
    <x v="1"/>
    <x v="1"/>
    <d v="2025-01-03T00:00:00"/>
    <s v="R628"/>
    <n v="698"/>
    <s v="1A"/>
    <x v="2"/>
    <d v="2025-03-04T00:00:00"/>
    <s v="R628"/>
    <s v="NUTRICION"/>
    <m/>
    <m/>
    <m/>
    <x v="1"/>
  </r>
  <r>
    <n v="93374139"/>
    <s v="DNI"/>
    <d v="2023-05-06T00:00:00"/>
    <x v="0"/>
    <x v="9"/>
    <x v="2"/>
    <d v="2025-01-14T00:00:00"/>
    <s v="R628"/>
    <n v="695"/>
    <s v="1A"/>
    <x v="2"/>
    <m/>
    <m/>
    <m/>
    <d v="2025-03-28T00:00:00"/>
    <s v="Z006"/>
    <s v="NUTRICION"/>
    <x v="1"/>
  </r>
  <r>
    <n v="93435595"/>
    <s v="DNI"/>
    <d v="2023-06-22T00:00:00"/>
    <x v="1"/>
    <x v="5"/>
    <x v="1"/>
    <d v="2025-01-03T00:00:00"/>
    <s v="R628"/>
    <n v="648"/>
    <s v="1A"/>
    <x v="2"/>
    <m/>
    <m/>
    <m/>
    <d v="2025-03-31T00:00:00"/>
    <s v="Z006"/>
    <s v="NUTRICION"/>
    <x v="1"/>
  </r>
  <r>
    <n v="93473840"/>
    <s v="DNI"/>
    <d v="2023-07-21T00:00:00"/>
    <x v="1"/>
    <x v="8"/>
    <x v="1"/>
    <d v="2025-01-10T00:00:00"/>
    <s v="R628"/>
    <n v="619"/>
    <s v="1A"/>
    <x v="2"/>
    <d v="2025-03-21T00:00:00"/>
    <s v="R628"/>
    <s v="NUTRICION"/>
    <d v="2025-03-21T00:00:00"/>
    <s v="Z006"/>
    <s v="NUTRICION"/>
    <x v="1"/>
  </r>
  <r>
    <n v="93513165"/>
    <s v="DNI"/>
    <d v="2023-08-23T00:00:00"/>
    <x v="1"/>
    <x v="5"/>
    <x v="1"/>
    <d v="2025-01-03T00:00:00"/>
    <s v="R628"/>
    <n v="586"/>
    <s v="1A"/>
    <x v="2"/>
    <m/>
    <m/>
    <m/>
    <d v="2025-03-31T00:00:00"/>
    <s v="Z006"/>
    <s v="NUTRICION"/>
    <x v="1"/>
  </r>
  <r>
    <n v="93518257"/>
    <s v="DNI"/>
    <d v="2023-08-27T00:00:00"/>
    <x v="1"/>
    <x v="11"/>
    <x v="3"/>
    <d v="2025-01-06T00:00:00"/>
    <s v="R628"/>
    <n v="582"/>
    <s v="1A"/>
    <x v="2"/>
    <m/>
    <m/>
    <m/>
    <m/>
    <m/>
    <m/>
    <x v="0"/>
  </r>
  <r>
    <n v="93578036"/>
    <s v="DNI"/>
    <d v="2023-10-14T00:00:00"/>
    <x v="0"/>
    <x v="20"/>
    <x v="2"/>
    <d v="2025-01-17T00:00:00"/>
    <s v="R628"/>
    <n v="534"/>
    <s v="1A"/>
    <x v="2"/>
    <m/>
    <m/>
    <m/>
    <d v="2025-03-31T00:00:00"/>
    <s v="Z006"/>
    <s v="NUTRICION"/>
    <x v="1"/>
  </r>
  <r>
    <n v="93613364"/>
    <s v="DNI"/>
    <d v="2023-11-12T00:00:00"/>
    <x v="1"/>
    <x v="1"/>
    <x v="1"/>
    <d v="2025-01-13T00:00:00"/>
    <s v="R628"/>
    <n v="505"/>
    <s v="1A"/>
    <x v="2"/>
    <d v="2025-03-18T00:00:00"/>
    <s v="R628"/>
    <s v="NUTRICION"/>
    <m/>
    <m/>
    <m/>
    <x v="1"/>
  </r>
  <r>
    <n v="93659919"/>
    <s v="DNI"/>
    <d v="2023-12-22T00:00:00"/>
    <x v="1"/>
    <x v="6"/>
    <x v="1"/>
    <d v="2025-01-03T00:00:00"/>
    <s v="R628"/>
    <n v="465"/>
    <s v="1A"/>
    <x v="2"/>
    <d v="2025-03-22T00:00:00"/>
    <s v="R628"/>
    <s v="NUTRICION"/>
    <m/>
    <m/>
    <m/>
    <x v="1"/>
  </r>
  <r>
    <n v="93670253"/>
    <s v="DNI"/>
    <d v="2024-01-02T00:00:00"/>
    <x v="0"/>
    <x v="9"/>
    <x v="2"/>
    <d v="2025-01-07T00:00:00"/>
    <s v="R628"/>
    <n v="454"/>
    <s v="1A"/>
    <x v="2"/>
    <m/>
    <m/>
    <m/>
    <d v="2025-03-22T00:00:00"/>
    <s v="Z006"/>
    <s v="NUTRICION"/>
    <x v="1"/>
  </r>
  <r>
    <n v="93675908"/>
    <s v="DNI"/>
    <d v="2024-01-06T00:00:00"/>
    <x v="2"/>
    <x v="2"/>
    <x v="2"/>
    <d v="2025-01-11T00:00:00"/>
    <s v="R628"/>
    <n v="450"/>
    <s v="1A"/>
    <x v="2"/>
    <m/>
    <m/>
    <m/>
    <m/>
    <m/>
    <m/>
    <x v="0"/>
  </r>
  <r>
    <n v="93681942"/>
    <s v="DNI"/>
    <d v="2024-01-11T00:00:00"/>
    <x v="0"/>
    <x v="9"/>
    <x v="2"/>
    <d v="2025-01-13T00:00:00"/>
    <s v="R628"/>
    <n v="445"/>
    <s v="1A"/>
    <x v="2"/>
    <m/>
    <m/>
    <m/>
    <d v="2025-03-27T00:00:00"/>
    <s v="Z006"/>
    <s v="NUTRICION"/>
    <x v="1"/>
  </r>
  <r>
    <n v="93697635"/>
    <s v="DNI"/>
    <d v="2024-01-24T00:00:00"/>
    <x v="0"/>
    <x v="4"/>
    <x v="1"/>
    <d v="2025-01-07T00:00:00"/>
    <s v="R628"/>
    <n v="432"/>
    <s v="11M"/>
    <x v="2"/>
    <m/>
    <m/>
    <m/>
    <m/>
    <m/>
    <m/>
    <x v="0"/>
  </r>
  <r>
    <n v="93716581"/>
    <s v="DNI"/>
    <d v="2024-02-09T00:00:00"/>
    <x v="1"/>
    <x v="21"/>
    <x v="1"/>
    <d v="2025-01-09T00:00:00"/>
    <s v="R628"/>
    <n v="416"/>
    <s v="11M"/>
    <x v="2"/>
    <m/>
    <m/>
    <m/>
    <m/>
    <m/>
    <m/>
    <x v="0"/>
  </r>
  <r>
    <n v="93736935"/>
    <s v="DNI"/>
    <d v="2024-02-26T00:00:00"/>
    <x v="1"/>
    <x v="7"/>
    <x v="1"/>
    <d v="2025-01-14T00:00:00"/>
    <s v="R628"/>
    <n v="399"/>
    <s v="10M"/>
    <x v="2"/>
    <m/>
    <m/>
    <m/>
    <d v="2025-03-21T00:00:00"/>
    <s v="Z006"/>
    <s v="NUTRICION"/>
    <x v="1"/>
  </r>
  <r>
    <n v="93743241"/>
    <s v="DNI"/>
    <d v="2024-03-01T00:00:00"/>
    <x v="0"/>
    <x v="17"/>
    <x v="0"/>
    <d v="2025-01-04T00:00:00"/>
    <s v="R628"/>
    <n v="395"/>
    <s v="10M"/>
    <x v="2"/>
    <m/>
    <m/>
    <m/>
    <m/>
    <m/>
    <m/>
    <x v="0"/>
  </r>
  <r>
    <n v="93782642"/>
    <s v="DNI"/>
    <d v="2024-04-03T00:00:00"/>
    <x v="1"/>
    <x v="11"/>
    <x v="3"/>
    <d v="2025-01-08T00:00:00"/>
    <s v="R628"/>
    <n v="362"/>
    <s v="9M"/>
    <x v="2"/>
    <m/>
    <m/>
    <m/>
    <m/>
    <m/>
    <m/>
    <x v="0"/>
  </r>
  <r>
    <n v="93794390"/>
    <s v="DNI"/>
    <d v="2024-04-12T00:00:00"/>
    <x v="1"/>
    <x v="1"/>
    <x v="1"/>
    <d v="2025-01-10T00:00:00"/>
    <s v="R628"/>
    <n v="353"/>
    <s v="8M"/>
    <x v="2"/>
    <d v="2025-03-12T00:00:00"/>
    <s v="R628"/>
    <s v="NUTRICION"/>
    <m/>
    <m/>
    <m/>
    <x v="1"/>
  </r>
  <r>
    <n v="93795190"/>
    <s v="DNI"/>
    <d v="2024-04-13T00:00:00"/>
    <x v="1"/>
    <x v="5"/>
    <x v="1"/>
    <d v="2025-01-13T00:00:00"/>
    <s v="R628"/>
    <n v="352"/>
    <s v="9M"/>
    <x v="2"/>
    <m/>
    <m/>
    <m/>
    <m/>
    <m/>
    <m/>
    <x v="0"/>
  </r>
  <r>
    <n v="93795911"/>
    <s v="DNI"/>
    <d v="2024-04-13T00:00:00"/>
    <x v="3"/>
    <x v="3"/>
    <x v="3"/>
    <d v="2025-01-13T00:00:00"/>
    <s v="R628"/>
    <n v="352"/>
    <s v="9M"/>
    <x v="2"/>
    <m/>
    <m/>
    <m/>
    <m/>
    <m/>
    <m/>
    <x v="0"/>
  </r>
  <r>
    <n v="93800311"/>
    <s v="DNI"/>
    <d v="2024-04-15T00:00:00"/>
    <x v="1"/>
    <x v="6"/>
    <x v="1"/>
    <d v="2025-01-15T00:00:00"/>
    <s v="R628"/>
    <n v="350"/>
    <s v="9M"/>
    <x v="2"/>
    <m/>
    <m/>
    <m/>
    <m/>
    <m/>
    <m/>
    <x v="0"/>
  </r>
  <r>
    <n v="93832344"/>
    <s v="DNI"/>
    <d v="2024-05-14T00:00:00"/>
    <x v="0"/>
    <x v="9"/>
    <x v="2"/>
    <d v="2025-01-02T00:00:00"/>
    <s v="R628"/>
    <n v="321"/>
    <s v="7M"/>
    <x v="2"/>
    <m/>
    <m/>
    <m/>
    <d v="2025-03-03T00:00:00"/>
    <s v="Z006"/>
    <s v="NUTRICION"/>
    <x v="1"/>
  </r>
  <r>
    <n v="93868081"/>
    <s v="DNI"/>
    <d v="2024-06-13T00:00:00"/>
    <x v="1"/>
    <x v="7"/>
    <x v="1"/>
    <d v="2025-01-14T00:00:00"/>
    <s v="R628"/>
    <n v="291"/>
    <s v="7M"/>
    <x v="2"/>
    <m/>
    <m/>
    <m/>
    <d v="2025-03-16T00:00:00"/>
    <s v="Z006"/>
    <s v="NUTRICION"/>
    <x v="1"/>
  </r>
  <r>
    <n v="93963674"/>
    <s v="DNI"/>
    <d v="2024-09-04T00:00:00"/>
    <x v="3"/>
    <x v="3"/>
    <x v="3"/>
    <d v="2025-01-13T00:00:00"/>
    <s v="R628"/>
    <n v="208"/>
    <s v="4M"/>
    <x v="2"/>
    <m/>
    <m/>
    <m/>
    <m/>
    <m/>
    <m/>
    <x v="0"/>
  </r>
  <r>
    <n v="93978183"/>
    <s v="DNI"/>
    <d v="2024-09-17T00:00:00"/>
    <x v="1"/>
    <x v="22"/>
    <x v="1"/>
    <d v="2025-01-18T00:00:00"/>
    <s v="R628"/>
    <n v="195"/>
    <s v="4M"/>
    <x v="2"/>
    <m/>
    <m/>
    <m/>
    <d v="2025-03-26T00:00:00"/>
    <s v="Z006"/>
    <s v="NUTRICION"/>
    <x v="1"/>
  </r>
  <r>
    <n v="94010203"/>
    <s v="DNI"/>
    <d v="2024-10-15T00:00:00"/>
    <x v="3"/>
    <x v="3"/>
    <x v="3"/>
    <d v="2025-01-15T00:00:00"/>
    <s v="R628"/>
    <n v="167"/>
    <s v="3M"/>
    <x v="2"/>
    <m/>
    <m/>
    <m/>
    <m/>
    <m/>
    <m/>
    <x v="0"/>
  </r>
  <r>
    <n v="94061394"/>
    <s v="DNI"/>
    <d v="2024-12-03T00:00:00"/>
    <x v="0"/>
    <x v="13"/>
    <x v="2"/>
    <d v="2025-01-03T00:00:00"/>
    <s v="R628"/>
    <n v="118"/>
    <s v="1M"/>
    <x v="2"/>
    <d v="2025-03-05T00:00:00"/>
    <s v="R628"/>
    <s v="NUTRICION"/>
    <d v="2025-03-05T00:00:00"/>
    <s v="Z006"/>
    <s v="NUTRICION"/>
    <x v="1"/>
  </r>
  <r>
    <n v="94073252"/>
    <s v="DNI"/>
    <d v="2024-12-14T00:00:00"/>
    <x v="3"/>
    <x v="3"/>
    <x v="3"/>
    <d v="2025-01-03T00:00:00"/>
    <s v="R628"/>
    <n v="107"/>
    <s v="20D"/>
    <x v="2"/>
    <m/>
    <m/>
    <m/>
    <m/>
    <m/>
    <m/>
    <x v="0"/>
  </r>
  <r>
    <n v="94081329"/>
    <s v="DNI"/>
    <d v="2024-12-21T00:00:00"/>
    <x v="0"/>
    <x v="19"/>
    <x v="0"/>
    <d v="2025-01-04T00:00:00"/>
    <s v="R628"/>
    <n v="100"/>
    <s v="14D"/>
    <x v="2"/>
    <d v="2025-03-28T00:00:00"/>
    <s v="R628"/>
    <s v="NUTRICION"/>
    <m/>
    <m/>
    <m/>
    <x v="1"/>
  </r>
  <r>
    <n v="94082991"/>
    <s v="DNI"/>
    <d v="2024-12-23T00:00:00"/>
    <x v="1"/>
    <x v="6"/>
    <x v="1"/>
    <d v="2025-01-06T00:00:00"/>
    <s v="R628"/>
    <n v="98"/>
    <s v="14D"/>
    <x v="2"/>
    <d v="2025-03-29T00:00:00"/>
    <s v="R628"/>
    <s v="NUTRICION"/>
    <m/>
    <m/>
    <m/>
    <x v="1"/>
  </r>
  <r>
    <n v="94084871"/>
    <s v="DNI"/>
    <d v="2024-12-25T00:00:00"/>
    <x v="3"/>
    <x v="3"/>
    <x v="3"/>
    <d v="2025-01-02T00:00:00"/>
    <s v="R628"/>
    <n v="96"/>
    <s v="8D"/>
    <x v="2"/>
    <m/>
    <m/>
    <m/>
    <m/>
    <m/>
    <m/>
    <x v="0"/>
  </r>
  <r>
    <n v="93378122"/>
    <s v="DNI"/>
    <d v="2023-05-09T00:00:00"/>
    <x v="1"/>
    <x v="8"/>
    <x v="1"/>
    <d v="2025-01-27T00:00:00"/>
    <s v="R628"/>
    <n v="722"/>
    <s v="1A"/>
    <x v="3"/>
    <d v="2025-04-28T00:00:00"/>
    <s v="R628"/>
    <s v="NUTRICION"/>
    <m/>
    <m/>
    <m/>
    <x v="1"/>
  </r>
  <r>
    <n v="93401870"/>
    <s v="DNI"/>
    <d v="2023-05-27T00:00:00"/>
    <x v="5"/>
    <x v="23"/>
    <x v="2"/>
    <d v="2025-01-30T00:00:00"/>
    <s v="R628"/>
    <n v="704"/>
    <s v="1A"/>
    <x v="3"/>
    <m/>
    <m/>
    <m/>
    <m/>
    <m/>
    <m/>
    <x v="0"/>
  </r>
  <r>
    <n v="93406395"/>
    <s v="DNI"/>
    <d v="2023-05-29T00:00:00"/>
    <x v="1"/>
    <x v="10"/>
    <x v="1"/>
    <d v="2025-01-29T00:00:00"/>
    <s v="R628"/>
    <n v="702"/>
    <s v="1A"/>
    <x v="3"/>
    <m/>
    <m/>
    <m/>
    <d v="2025-04-04T00:00:00"/>
    <s v="Z006"/>
    <s v="NUTRICION"/>
    <x v="1"/>
  </r>
  <r>
    <n v="93411576"/>
    <s v="DNI"/>
    <d v="2023-06-03T00:00:00"/>
    <x v="1"/>
    <x v="15"/>
    <x v="1"/>
    <d v="2025-02-12T00:00:00"/>
    <s v="R628"/>
    <n v="697"/>
    <s v="1A"/>
    <x v="3"/>
    <d v="2025-04-30T00:00:00"/>
    <s v="R628"/>
    <s v="NUTRICION"/>
    <m/>
    <m/>
    <m/>
    <x v="1"/>
  </r>
  <r>
    <n v="93413222"/>
    <s v="DNI"/>
    <d v="2023-06-04T00:00:00"/>
    <x v="1"/>
    <x v="6"/>
    <x v="1"/>
    <d v="2025-03-01T00:00:00"/>
    <s v="R628"/>
    <n v="696"/>
    <s v="1A"/>
    <x v="3"/>
    <m/>
    <m/>
    <m/>
    <m/>
    <m/>
    <m/>
    <x v="0"/>
  </r>
  <r>
    <n v="93413665"/>
    <s v="DNI"/>
    <d v="2023-06-05T00:00:00"/>
    <x v="0"/>
    <x v="19"/>
    <x v="0"/>
    <d v="2025-02-05T00:00:00"/>
    <s v="R628"/>
    <n v="695"/>
    <s v="1A"/>
    <x v="3"/>
    <d v="2025-04-15T00:00:00"/>
    <s v="R628"/>
    <s v="NUTRICION"/>
    <m/>
    <m/>
    <m/>
    <x v="1"/>
  </r>
  <r>
    <n v="93417475"/>
    <s v="DNI"/>
    <d v="2023-06-08T00:00:00"/>
    <x v="0"/>
    <x v="4"/>
    <x v="1"/>
    <d v="2025-02-10T00:00:00"/>
    <s v="R628"/>
    <n v="692"/>
    <s v="1A"/>
    <x v="3"/>
    <d v="2025-04-25T00:00:00"/>
    <s v="R628"/>
    <s v="NUTRICION"/>
    <m/>
    <m/>
    <m/>
    <x v="1"/>
  </r>
  <r>
    <n v="93420031"/>
    <s v="DNI"/>
    <d v="2023-06-10T00:00:00"/>
    <x v="1"/>
    <x v="21"/>
    <x v="1"/>
    <d v="2025-02-20T00:00:00"/>
    <s v="R628"/>
    <n v="690"/>
    <s v="1A"/>
    <x v="3"/>
    <d v="2025-04-21T00:00:00"/>
    <s v="R628"/>
    <s v="CRECIMIENTO Y DESARROLLO"/>
    <m/>
    <m/>
    <m/>
    <x v="1"/>
  </r>
  <r>
    <n v="93420040"/>
    <s v="DNI"/>
    <d v="2023-06-10T00:00:00"/>
    <x v="1"/>
    <x v="21"/>
    <x v="1"/>
    <d v="2025-02-20T00:00:00"/>
    <s v="R628"/>
    <n v="690"/>
    <s v="1A"/>
    <x v="3"/>
    <d v="2025-04-21T00:00:00"/>
    <s v="R628"/>
    <s v="CRECIMIENTO Y DESARROLLO"/>
    <m/>
    <m/>
    <m/>
    <x v="1"/>
  </r>
  <r>
    <n v="93439587"/>
    <s v="DNI"/>
    <d v="2023-06-25T00:00:00"/>
    <x v="1"/>
    <x v="10"/>
    <x v="1"/>
    <d v="2025-01-29T00:00:00"/>
    <s v="R628"/>
    <n v="675"/>
    <s v="1A"/>
    <x v="3"/>
    <m/>
    <m/>
    <m/>
    <d v="2025-04-26T00:00:00"/>
    <s v="Z006"/>
    <s v="CRECIMIENTO Y DESARROLLO"/>
    <x v="1"/>
  </r>
  <r>
    <n v="93504093"/>
    <s v="DNI"/>
    <d v="2023-08-15T00:00:00"/>
    <x v="0"/>
    <x v="9"/>
    <x v="2"/>
    <d v="2025-02-20T00:00:00"/>
    <s v="R628"/>
    <n v="624"/>
    <s v="1A"/>
    <x v="3"/>
    <m/>
    <m/>
    <m/>
    <m/>
    <m/>
    <m/>
    <x v="0"/>
  </r>
  <r>
    <n v="93534816"/>
    <s v="DNI"/>
    <d v="2023-09-10T00:00:00"/>
    <x v="1"/>
    <x v="8"/>
    <x v="1"/>
    <d v="2025-02-17T00:00:00"/>
    <s v="R628"/>
    <n v="598"/>
    <s v="1A"/>
    <x v="3"/>
    <m/>
    <m/>
    <m/>
    <m/>
    <m/>
    <m/>
    <x v="0"/>
  </r>
  <r>
    <n v="93542494"/>
    <s v="DNI"/>
    <d v="2023-09-15T00:00:00"/>
    <x v="5"/>
    <x v="23"/>
    <x v="2"/>
    <d v="2025-02-11T00:00:00"/>
    <s v="R628"/>
    <n v="593"/>
    <s v="1A"/>
    <x v="3"/>
    <m/>
    <m/>
    <m/>
    <m/>
    <m/>
    <m/>
    <x v="0"/>
  </r>
  <r>
    <n v="93552993"/>
    <s v="DNI"/>
    <d v="2023-09-22T00:00:00"/>
    <x v="0"/>
    <x v="20"/>
    <x v="2"/>
    <d v="2025-01-22T00:00:00"/>
    <s v="R628"/>
    <n v="586"/>
    <s v="1A"/>
    <x v="3"/>
    <m/>
    <m/>
    <m/>
    <d v="2025-03-24T00:00:00"/>
    <s v="Z006"/>
    <s v="NUTRICION"/>
    <x v="1"/>
  </r>
  <r>
    <n v="93561344"/>
    <s v="DNI"/>
    <d v="2023-09-30T00:00:00"/>
    <x v="0"/>
    <x v="9"/>
    <x v="2"/>
    <d v="2025-02-03T00:00:00"/>
    <s v="R628"/>
    <n v="578"/>
    <s v="1A"/>
    <x v="3"/>
    <m/>
    <m/>
    <m/>
    <m/>
    <m/>
    <m/>
    <x v="0"/>
  </r>
  <r>
    <n v="93593387"/>
    <s v="DNI"/>
    <d v="2023-10-26T00:00:00"/>
    <x v="1"/>
    <x v="10"/>
    <x v="1"/>
    <d v="2025-02-26T00:00:00"/>
    <s v="R628"/>
    <n v="552"/>
    <s v="1A"/>
    <x v="3"/>
    <m/>
    <m/>
    <m/>
    <m/>
    <m/>
    <m/>
    <x v="0"/>
  </r>
  <r>
    <n v="93601024"/>
    <s v="DNI"/>
    <d v="2023-11-02T00:00:00"/>
    <x v="2"/>
    <x v="2"/>
    <x v="2"/>
    <d v="2025-02-08T00:00:00"/>
    <s v="R628"/>
    <n v="545"/>
    <s v="1A"/>
    <x v="3"/>
    <m/>
    <m/>
    <m/>
    <m/>
    <m/>
    <m/>
    <x v="0"/>
  </r>
  <r>
    <n v="93648495"/>
    <s v="DNI"/>
    <d v="2023-12-13T00:00:00"/>
    <x v="0"/>
    <x v="9"/>
    <x v="2"/>
    <d v="2025-02-13T00:00:00"/>
    <s v="R628"/>
    <n v="504"/>
    <s v="1A"/>
    <x v="3"/>
    <m/>
    <m/>
    <m/>
    <m/>
    <m/>
    <m/>
    <x v="0"/>
  </r>
  <r>
    <n v="93649529"/>
    <s v="DNI"/>
    <d v="2023-12-13T00:00:00"/>
    <x v="1"/>
    <x v="5"/>
    <x v="1"/>
    <d v="2025-02-17T00:00:00"/>
    <s v="R628"/>
    <n v="504"/>
    <s v="1A"/>
    <x v="3"/>
    <m/>
    <m/>
    <m/>
    <m/>
    <m/>
    <m/>
    <x v="0"/>
  </r>
  <r>
    <n v="93665464"/>
    <s v="DNI"/>
    <d v="2023-12-28T00:00:00"/>
    <x v="3"/>
    <x v="3"/>
    <x v="3"/>
    <d v="2025-02-28T00:00:00"/>
    <s v="R628"/>
    <n v="489"/>
    <s v="1A"/>
    <x v="3"/>
    <m/>
    <m/>
    <m/>
    <m/>
    <m/>
    <m/>
    <x v="0"/>
  </r>
  <r>
    <n v="93678355"/>
    <s v="DNI"/>
    <d v="2024-01-08T00:00:00"/>
    <x v="1"/>
    <x v="8"/>
    <x v="1"/>
    <d v="2025-01-27T00:00:00"/>
    <s v="R628"/>
    <n v="478"/>
    <s v="1A"/>
    <x v="3"/>
    <d v="2025-03-29T00:00:00"/>
    <s v="R628"/>
    <s v="NUTRICION"/>
    <m/>
    <m/>
    <m/>
    <x v="1"/>
  </r>
  <r>
    <n v="93698488"/>
    <s v="DNI"/>
    <d v="2024-01-25T00:00:00"/>
    <x v="0"/>
    <x v="9"/>
    <x v="2"/>
    <d v="2025-02-24T00:00:00"/>
    <s v="R628"/>
    <n v="461"/>
    <s v="1A"/>
    <x v="3"/>
    <m/>
    <m/>
    <m/>
    <d v="2025-04-28T00:00:00"/>
    <s v="Z006"/>
    <s v="NUTRICION"/>
    <x v="1"/>
  </r>
  <r>
    <n v="93703567"/>
    <s v="DNI"/>
    <d v="2024-01-30T00:00:00"/>
    <x v="0"/>
    <x v="4"/>
    <x v="1"/>
    <d v="2025-02-03T00:00:00"/>
    <s v="R628"/>
    <n v="456"/>
    <s v="1A"/>
    <x v="3"/>
    <d v="2025-04-07T00:00:00"/>
    <s v="R628"/>
    <s v="NUTRICION"/>
    <m/>
    <m/>
    <m/>
    <x v="1"/>
  </r>
  <r>
    <n v="93755000"/>
    <s v="DNI"/>
    <d v="2024-03-12T00:00:00"/>
    <x v="0"/>
    <x v="9"/>
    <x v="2"/>
    <d v="2025-01-28T00:00:00"/>
    <s v="R628"/>
    <n v="414"/>
    <s v="10M"/>
    <x v="3"/>
    <m/>
    <m/>
    <m/>
    <m/>
    <m/>
    <m/>
    <x v="0"/>
  </r>
  <r>
    <n v="93760912"/>
    <s v="DNI"/>
    <d v="2024-03-16T00:00:00"/>
    <x v="1"/>
    <x v="5"/>
    <x v="1"/>
    <d v="2025-02-18T00:00:00"/>
    <s v="R628"/>
    <n v="410"/>
    <s v="11M"/>
    <x v="3"/>
    <m/>
    <m/>
    <m/>
    <m/>
    <m/>
    <m/>
    <x v="0"/>
  </r>
  <r>
    <n v="93767677"/>
    <s v="DNI"/>
    <d v="2024-03-21T00:00:00"/>
    <x v="1"/>
    <x v="15"/>
    <x v="1"/>
    <d v="2025-02-24T00:00:00"/>
    <s v="R628"/>
    <n v="405"/>
    <s v="11M"/>
    <x v="3"/>
    <d v="2025-04-28T00:00:00"/>
    <s v="R628"/>
    <s v="NUTRICION"/>
    <m/>
    <m/>
    <m/>
    <x v="1"/>
  </r>
  <r>
    <n v="93776984"/>
    <s v="DNI"/>
    <d v="2024-03-29T00:00:00"/>
    <x v="0"/>
    <x v="4"/>
    <x v="1"/>
    <d v="2025-01-29T00:00:00"/>
    <s v="R628"/>
    <n v="397"/>
    <s v="10M"/>
    <x v="3"/>
    <d v="2025-03-31T00:00:00"/>
    <s v="R628"/>
    <s v="NUTRICION"/>
    <d v="2025-03-31T00:00:00"/>
    <s v="Z006"/>
    <s v="NUTRICION"/>
    <x v="1"/>
  </r>
  <r>
    <n v="93784372"/>
    <s v="DNI"/>
    <d v="2024-04-04T00:00:00"/>
    <x v="1"/>
    <x v="8"/>
    <x v="1"/>
    <d v="2025-02-05T00:00:00"/>
    <s v="R628"/>
    <n v="391"/>
    <s v="10M"/>
    <x v="3"/>
    <d v="2025-04-21T00:00:00"/>
    <s v="R628"/>
    <s v="NUTRICION"/>
    <m/>
    <m/>
    <m/>
    <x v="1"/>
  </r>
  <r>
    <n v="93789990"/>
    <s v="DNI"/>
    <d v="2024-04-09T00:00:00"/>
    <x v="1"/>
    <x v="5"/>
    <x v="1"/>
    <d v="2025-02-19T00:00:00"/>
    <s v="R628"/>
    <n v="386"/>
    <s v="10M"/>
    <x v="3"/>
    <m/>
    <m/>
    <m/>
    <m/>
    <m/>
    <m/>
    <x v="0"/>
  </r>
  <r>
    <n v="93792128"/>
    <s v="DNI"/>
    <d v="2024-04-10T00:00:00"/>
    <x v="1"/>
    <x v="1"/>
    <x v="1"/>
    <d v="2025-02-07T00:00:00"/>
    <s v="R628"/>
    <n v="385"/>
    <s v="9M"/>
    <x v="3"/>
    <d v="2025-04-15T00:00:00"/>
    <s v="R628"/>
    <s v="NUTRICION"/>
    <m/>
    <m/>
    <m/>
    <x v="1"/>
  </r>
  <r>
    <n v="93803570"/>
    <s v="DNI"/>
    <d v="2024-04-19T00:00:00"/>
    <x v="1"/>
    <x v="1"/>
    <x v="1"/>
    <d v="2025-02-19T00:00:00"/>
    <s v="R628"/>
    <n v="376"/>
    <s v="10M"/>
    <x v="3"/>
    <m/>
    <m/>
    <m/>
    <m/>
    <m/>
    <m/>
    <x v="0"/>
  </r>
  <r>
    <n v="93812532"/>
    <s v="DNI"/>
    <d v="2024-04-27T00:00:00"/>
    <x v="1"/>
    <x v="10"/>
    <x v="1"/>
    <d v="2025-01-29T00:00:00"/>
    <s v="R628"/>
    <n v="368"/>
    <s v="9M"/>
    <x v="3"/>
    <m/>
    <m/>
    <m/>
    <d v="2025-03-30T00:00:00"/>
    <s v="Z006"/>
    <s v="CRECIMIENTO Y DESARROLLO"/>
    <x v="1"/>
  </r>
  <r>
    <n v="93826078"/>
    <s v="DNI"/>
    <d v="2024-05-08T00:00:00"/>
    <x v="0"/>
    <x v="9"/>
    <x v="2"/>
    <d v="2025-02-17T00:00:00"/>
    <s v="R628"/>
    <n v="357"/>
    <s v="9M"/>
    <x v="3"/>
    <m/>
    <m/>
    <m/>
    <m/>
    <m/>
    <m/>
    <x v="0"/>
  </r>
  <r>
    <n v="93838914"/>
    <s v="DNI"/>
    <d v="2024-05-19T00:00:00"/>
    <x v="3"/>
    <x v="3"/>
    <x v="3"/>
    <d v="2025-01-20T00:00:00"/>
    <s v="R628"/>
    <n v="346"/>
    <s v="8M"/>
    <x v="3"/>
    <m/>
    <m/>
    <m/>
    <m/>
    <m/>
    <m/>
    <x v="0"/>
  </r>
  <r>
    <n v="93841062"/>
    <s v="DNI"/>
    <d v="2024-05-20T00:00:00"/>
    <x v="0"/>
    <x v="9"/>
    <x v="2"/>
    <d v="2025-01-20T00:00:00"/>
    <s v="R628"/>
    <n v="345"/>
    <s v="8M"/>
    <x v="3"/>
    <m/>
    <m/>
    <m/>
    <d v="2025-04-25T00:00:00"/>
    <s v="Z006"/>
    <s v="ENFERMERIA"/>
    <x v="1"/>
  </r>
  <r>
    <n v="93841358"/>
    <s v="DNI"/>
    <d v="2024-05-21T00:00:00"/>
    <x v="1"/>
    <x v="8"/>
    <x v="1"/>
    <d v="2025-02-24T00:00:00"/>
    <s v="R628"/>
    <n v="344"/>
    <s v="9M"/>
    <x v="3"/>
    <d v="2025-04-25T00:00:00"/>
    <s v="R628"/>
    <s v="NUTRICION"/>
    <m/>
    <m/>
    <m/>
    <x v="1"/>
  </r>
  <r>
    <n v="93842346"/>
    <s v="DNI"/>
    <d v="2024-05-22T00:00:00"/>
    <x v="0"/>
    <x v="9"/>
    <x v="2"/>
    <d v="2025-02-08T00:00:00"/>
    <s v="R628"/>
    <n v="343"/>
    <s v="8M"/>
    <x v="3"/>
    <m/>
    <m/>
    <m/>
    <m/>
    <m/>
    <m/>
    <x v="0"/>
  </r>
  <r>
    <n v="93862324"/>
    <s v="DNI"/>
    <d v="2024-06-08T00:00:00"/>
    <x v="0"/>
    <x v="9"/>
    <x v="2"/>
    <d v="2025-02-08T00:00:00"/>
    <s v="R628"/>
    <n v="326"/>
    <s v="8M"/>
    <x v="3"/>
    <m/>
    <m/>
    <m/>
    <d v="2025-04-10T00:00:00"/>
    <s v="Z006"/>
    <s v="NUTRICION"/>
    <x v="1"/>
  </r>
  <r>
    <n v="93894092"/>
    <s v="DNI"/>
    <d v="2024-07-05T00:00:00"/>
    <x v="1"/>
    <x v="5"/>
    <x v="1"/>
    <d v="2025-02-18T00:00:00"/>
    <s v="R628"/>
    <n v="299"/>
    <s v="7M"/>
    <x v="3"/>
    <m/>
    <m/>
    <m/>
    <m/>
    <m/>
    <m/>
    <x v="0"/>
  </r>
  <r>
    <n v="93915428"/>
    <s v="DNI"/>
    <d v="2024-07-24T00:00:00"/>
    <x v="1"/>
    <x v="15"/>
    <x v="1"/>
    <d v="2025-02-03T00:00:00"/>
    <s v="R628"/>
    <n v="280"/>
    <s v="6M"/>
    <x v="3"/>
    <d v="2025-04-24T00:00:00"/>
    <s v="R628"/>
    <s v="NUTRICION"/>
    <m/>
    <m/>
    <m/>
    <x v="1"/>
  </r>
  <r>
    <n v="93941334"/>
    <s v="DNI"/>
    <d v="2024-08-16T00:00:00"/>
    <x v="1"/>
    <x v="8"/>
    <x v="1"/>
    <d v="2025-02-17T00:00:00"/>
    <s v="R628"/>
    <n v="257"/>
    <s v="6M"/>
    <x v="3"/>
    <d v="2025-04-26T00:00:00"/>
    <s v="R628"/>
    <s v="NUTRICION"/>
    <m/>
    <m/>
    <m/>
    <x v="1"/>
  </r>
  <r>
    <n v="93949311"/>
    <s v="DNI"/>
    <d v="2024-08-23T00:00:00"/>
    <x v="2"/>
    <x v="2"/>
    <x v="2"/>
    <d v="2025-01-25T00:00:00"/>
    <s v="R628"/>
    <n v="250"/>
    <s v="5M"/>
    <x v="3"/>
    <m/>
    <m/>
    <m/>
    <d v="2025-03-28T00:00:00"/>
    <s v="Z006"/>
    <s v="NUTRICION"/>
    <x v="1"/>
  </r>
  <r>
    <n v="93966856"/>
    <s v="DNI"/>
    <d v="2024-09-07T00:00:00"/>
    <x v="0"/>
    <x v="4"/>
    <x v="1"/>
    <d v="2025-02-07T00:00:00"/>
    <s v="R628"/>
    <n v="235"/>
    <s v="5M"/>
    <x v="3"/>
    <m/>
    <m/>
    <m/>
    <m/>
    <m/>
    <m/>
    <x v="0"/>
  </r>
  <r>
    <n v="93992232"/>
    <s v="DNI"/>
    <d v="2024-09-28T00:00:00"/>
    <x v="1"/>
    <x v="1"/>
    <x v="1"/>
    <d v="2025-01-28T00:00:00"/>
    <s v="R628"/>
    <n v="214"/>
    <s v="4M"/>
    <x v="3"/>
    <m/>
    <m/>
    <m/>
    <m/>
    <m/>
    <m/>
    <x v="0"/>
  </r>
  <r>
    <n v="93999643"/>
    <s v="DNI"/>
    <d v="2024-10-06T00:00:00"/>
    <x v="0"/>
    <x v="9"/>
    <x v="2"/>
    <d v="2025-02-06T00:00:00"/>
    <s v="R628"/>
    <n v="206"/>
    <s v="4M"/>
    <x v="3"/>
    <m/>
    <m/>
    <m/>
    <d v="2025-04-07T00:00:00"/>
    <s v="Z006"/>
    <s v="NUTRICION"/>
    <x v="1"/>
  </r>
  <r>
    <n v="94059905"/>
    <s v="DNI"/>
    <d v="2024-12-01T00:00:00"/>
    <x v="0"/>
    <x v="9"/>
    <x v="2"/>
    <d v="2025-02-01T00:00:00"/>
    <s v="R628"/>
    <n v="150"/>
    <s v="2M"/>
    <x v="3"/>
    <m/>
    <m/>
    <m/>
    <m/>
    <m/>
    <m/>
    <x v="0"/>
  </r>
  <r>
    <n v="94070109"/>
    <s v="DNI"/>
    <d v="2024-12-11T00:00:00"/>
    <x v="0"/>
    <x v="13"/>
    <x v="2"/>
    <d v="2025-02-14T00:00:00"/>
    <s v="R628"/>
    <n v="140"/>
    <s v="2M"/>
    <x v="3"/>
    <d v="2025-04-17T00:00:00"/>
    <s v="R628"/>
    <s v="NUTRICION"/>
    <d v="2025-04-17T00:00:00"/>
    <s v="Z006"/>
    <s v="NUTRICION"/>
    <x v="1"/>
  </r>
  <r>
    <n v="94087456"/>
    <s v="DNI"/>
    <d v="2024-12-28T00:00:00"/>
    <x v="0"/>
    <x v="4"/>
    <x v="1"/>
    <d v="2025-01-28T00:00:00"/>
    <s v="R628"/>
    <n v="123"/>
    <s v="1M"/>
    <x v="3"/>
    <d v="2025-03-31T00:00:00"/>
    <s v="R628"/>
    <s v="NUTRICION"/>
    <m/>
    <m/>
    <m/>
    <x v="1"/>
  </r>
  <r>
    <n v="94102423"/>
    <s v="DNI"/>
    <d v="2025-01-10T00:00:00"/>
    <x v="1"/>
    <x v="12"/>
    <x v="1"/>
    <d v="2025-02-13T00:00:00"/>
    <s v="R628"/>
    <n v="110"/>
    <s v="1M"/>
    <x v="3"/>
    <d v="2025-04-26T00:00:00"/>
    <s v="R628"/>
    <s v="NUTRICION"/>
    <m/>
    <m/>
    <m/>
    <x v="1"/>
  </r>
  <r>
    <n v="94106176"/>
    <s v="DNI"/>
    <d v="2025-01-14T00:00:00"/>
    <x v="0"/>
    <x v="9"/>
    <x v="2"/>
    <d v="2025-02-07T00:00:00"/>
    <s v="R628"/>
    <n v="106"/>
    <s v="24D"/>
    <x v="3"/>
    <m/>
    <m/>
    <m/>
    <d v="2025-04-16T00:00:00"/>
    <s v="Z006"/>
    <s v="NUTRICION"/>
    <x v="1"/>
  </r>
  <r>
    <n v="94109712"/>
    <s v="DNI"/>
    <d v="2025-01-17T00:00:00"/>
    <x v="0"/>
    <x v="9"/>
    <x v="2"/>
    <d v="2025-01-20T00:00:00"/>
    <s v="R628"/>
    <n v="103"/>
    <s v="3D"/>
    <x v="3"/>
    <m/>
    <m/>
    <m/>
    <m/>
    <m/>
    <m/>
    <x v="0"/>
  </r>
  <r>
    <n v="94112069"/>
    <s v="DNI"/>
    <d v="2025-01-20T00:00:00"/>
    <x v="1"/>
    <x v="6"/>
    <x v="1"/>
    <d v="2025-01-23T00:00:00"/>
    <s v="R628"/>
    <n v="100"/>
    <s v="3D"/>
    <x v="3"/>
    <d v="2025-03-29T00:00:00"/>
    <s v="R628"/>
    <s v="NUTRICION"/>
    <m/>
    <m/>
    <m/>
    <x v="1"/>
  </r>
  <r>
    <n v="94112206"/>
    <s v="DNI"/>
    <d v="2025-01-20T00:00:00"/>
    <x v="1"/>
    <x v="6"/>
    <x v="1"/>
    <d v="2025-01-27T00:00:00"/>
    <s v="R628"/>
    <n v="100"/>
    <s v="7D"/>
    <x v="3"/>
    <d v="2025-03-28T00:00:00"/>
    <s v="R628"/>
    <s v="NUTRICION"/>
    <m/>
    <m/>
    <m/>
    <x v="1"/>
  </r>
  <r>
    <n v="94120981"/>
    <s v="DNI"/>
    <d v="2025-01-28T00:00:00"/>
    <x v="1"/>
    <x v="6"/>
    <x v="1"/>
    <d v="2025-01-31T00:00:00"/>
    <s v="R628"/>
    <n v="92"/>
    <s v="3D"/>
    <x v="3"/>
    <d v="2025-04-21T00:00:00"/>
    <s v="R628"/>
    <s v="NUTRICION"/>
    <m/>
    <m/>
    <m/>
    <x v="1"/>
  </r>
  <r>
    <n v="94134619"/>
    <s v="DNI"/>
    <d v="2025-02-08T00:00:00"/>
    <x v="1"/>
    <x v="6"/>
    <x v="1"/>
    <d v="2025-02-11T00:00:00"/>
    <s v="R628"/>
    <n v="81"/>
    <s v="3D"/>
    <x v="3"/>
    <d v="2025-04-28T00:00:00"/>
    <s v="R628"/>
    <s v="NUTRICION"/>
    <m/>
    <m/>
    <m/>
    <x v="1"/>
  </r>
  <r>
    <n v="93435323"/>
    <s v="DNI"/>
    <d v="2023-06-22T00:00:00"/>
    <x v="1"/>
    <x v="5"/>
    <x v="1"/>
    <d v="2025-02-22T00:00:00"/>
    <s v="R628"/>
    <n v="709"/>
    <s v="1A"/>
    <x v="4"/>
    <m/>
    <m/>
    <m/>
    <d v="2025-05-28T00:00:00"/>
    <s v="Z006"/>
    <s v="NUTRICION"/>
    <x v="1"/>
  </r>
  <r>
    <n v="93436572"/>
    <s v="DNI"/>
    <d v="2023-06-22T00:00:00"/>
    <x v="1"/>
    <x v="5"/>
    <x v="1"/>
    <d v="2025-02-22T00:00:00"/>
    <s v="R628"/>
    <n v="709"/>
    <s v="1A"/>
    <x v="4"/>
    <m/>
    <m/>
    <m/>
    <d v="2025-05-28T00:00:00"/>
    <s v="Z006"/>
    <s v="NUTRICION"/>
    <x v="1"/>
  </r>
  <r>
    <n v="93537464"/>
    <s v="DNI"/>
    <d v="2023-09-12T00:00:00"/>
    <x v="1"/>
    <x v="5"/>
    <x v="1"/>
    <d v="2025-03-18T00:00:00"/>
    <s v="R628"/>
    <n v="627"/>
    <s v="1A"/>
    <x v="4"/>
    <m/>
    <m/>
    <m/>
    <m/>
    <m/>
    <m/>
    <x v="0"/>
  </r>
  <r>
    <n v="93559509"/>
    <s v="DNI"/>
    <d v="2023-09-28T00:00:00"/>
    <x v="0"/>
    <x v="9"/>
    <x v="2"/>
    <d v="2025-03-07T00:00:00"/>
    <s v="R628"/>
    <n v="611"/>
    <s v="1A"/>
    <x v="4"/>
    <m/>
    <m/>
    <m/>
    <m/>
    <m/>
    <m/>
    <x v="0"/>
  </r>
  <r>
    <n v="93601343"/>
    <s v="DNI"/>
    <d v="2023-11-02T00:00:00"/>
    <x v="1"/>
    <x v="6"/>
    <x v="1"/>
    <d v="2025-03-15T00:00:00"/>
    <s v="R628"/>
    <n v="576"/>
    <s v="1A"/>
    <x v="4"/>
    <d v="2025-05-14T00:00:00"/>
    <s v="R628"/>
    <s v="NUTRICION"/>
    <m/>
    <m/>
    <m/>
    <x v="1"/>
  </r>
  <r>
    <n v="93683651"/>
    <s v="DNI"/>
    <d v="2024-01-13T00:00:00"/>
    <x v="1"/>
    <x v="6"/>
    <x v="1"/>
    <d v="2025-03-13T00:00:00"/>
    <s v="R628"/>
    <n v="504"/>
    <s v="1A"/>
    <x v="4"/>
    <d v="2025-05-12T00:00:00"/>
    <s v="R628"/>
    <s v="NUTRICION"/>
    <m/>
    <m/>
    <m/>
    <x v="1"/>
  </r>
  <r>
    <n v="93685015"/>
    <s v="DNI"/>
    <d v="2024-01-14T00:00:00"/>
    <x v="1"/>
    <x v="8"/>
    <x v="1"/>
    <d v="2025-03-14T00:00:00"/>
    <s v="R628"/>
    <n v="503"/>
    <s v="1A"/>
    <x v="4"/>
    <d v="2025-05-28T00:00:00"/>
    <s v="R628"/>
    <s v="NUTRICION"/>
    <m/>
    <m/>
    <m/>
    <x v="1"/>
  </r>
  <r>
    <n v="93688307"/>
    <s v="DNI"/>
    <d v="2024-01-16T00:00:00"/>
    <x v="1"/>
    <x v="8"/>
    <x v="1"/>
    <d v="2025-03-05T00:00:00"/>
    <s v="R628"/>
    <n v="501"/>
    <s v="1A"/>
    <x v="4"/>
    <m/>
    <m/>
    <m/>
    <m/>
    <m/>
    <m/>
    <x v="0"/>
  </r>
  <r>
    <n v="93691459"/>
    <s v="DNI"/>
    <d v="2024-01-19T00:00:00"/>
    <x v="1"/>
    <x v="1"/>
    <x v="1"/>
    <d v="2025-03-12T00:00:00"/>
    <s v="R628"/>
    <n v="498"/>
    <s v="1A"/>
    <x v="4"/>
    <m/>
    <m/>
    <m/>
    <m/>
    <m/>
    <m/>
    <x v="0"/>
  </r>
  <r>
    <n v="93692498"/>
    <s v="DNI"/>
    <d v="2024-01-20T00:00:00"/>
    <x v="1"/>
    <x v="24"/>
    <x v="1"/>
    <d v="2025-03-20T00:00:00"/>
    <s v="R628"/>
    <n v="497"/>
    <s v="1A"/>
    <x v="4"/>
    <d v="2025-05-20T00:00:00"/>
    <s v="R628"/>
    <s v="NUTRICION"/>
    <m/>
    <m/>
    <m/>
    <x v="1"/>
  </r>
  <r>
    <n v="93735565"/>
    <s v="DNI"/>
    <d v="2024-02-25T00:00:00"/>
    <x v="1"/>
    <x v="8"/>
    <x v="1"/>
    <d v="2025-03-07T00:00:00"/>
    <s v="R628"/>
    <n v="461"/>
    <s v="1A"/>
    <x v="4"/>
    <d v="2025-05-28T00:00:00"/>
    <s v="R628"/>
    <s v="NUTRICION"/>
    <m/>
    <m/>
    <m/>
    <x v="1"/>
  </r>
  <r>
    <n v="93749776"/>
    <s v="DNI"/>
    <d v="2024-03-07T00:00:00"/>
    <x v="1"/>
    <x v="5"/>
    <x v="1"/>
    <d v="2025-03-07T00:00:00"/>
    <s v="R628"/>
    <n v="450"/>
    <s v="1A"/>
    <x v="4"/>
    <m/>
    <m/>
    <m/>
    <m/>
    <m/>
    <m/>
    <x v="0"/>
  </r>
  <r>
    <n v="93764001"/>
    <s v="DNI"/>
    <d v="2024-03-19T00:00:00"/>
    <x v="1"/>
    <x v="1"/>
    <x v="1"/>
    <d v="2025-03-20T00:00:00"/>
    <s v="R628"/>
    <n v="438"/>
    <s v="1A"/>
    <x v="4"/>
    <m/>
    <m/>
    <m/>
    <m/>
    <m/>
    <m/>
    <x v="0"/>
  </r>
  <r>
    <n v="93787578"/>
    <s v="DNI"/>
    <d v="2024-04-07T00:00:00"/>
    <x v="1"/>
    <x v="5"/>
    <x v="1"/>
    <d v="2025-03-07T00:00:00"/>
    <s v="R628"/>
    <n v="419"/>
    <s v="11M"/>
    <x v="4"/>
    <m/>
    <m/>
    <m/>
    <m/>
    <m/>
    <m/>
    <x v="0"/>
  </r>
  <r>
    <n v="93788400"/>
    <s v="DNI"/>
    <d v="2024-04-07T00:00:00"/>
    <x v="1"/>
    <x v="5"/>
    <x v="1"/>
    <d v="2025-03-07T00:00:00"/>
    <s v="R628"/>
    <n v="419"/>
    <s v="11M"/>
    <x v="4"/>
    <m/>
    <m/>
    <m/>
    <m/>
    <m/>
    <m/>
    <x v="0"/>
  </r>
  <r>
    <n v="93834589"/>
    <s v="DNI"/>
    <d v="2024-05-15T00:00:00"/>
    <x v="1"/>
    <x v="5"/>
    <x v="1"/>
    <d v="2025-03-15T00:00:00"/>
    <s v="R628"/>
    <n v="381"/>
    <s v="10M"/>
    <x v="4"/>
    <m/>
    <m/>
    <m/>
    <m/>
    <m/>
    <m/>
    <x v="0"/>
  </r>
  <r>
    <n v="93836408"/>
    <s v="DNI"/>
    <d v="2024-05-17T00:00:00"/>
    <x v="0"/>
    <x v="4"/>
    <x v="1"/>
    <d v="2025-03-19T00:00:00"/>
    <s v="R628"/>
    <n v="379"/>
    <s v="10M"/>
    <x v="4"/>
    <m/>
    <m/>
    <m/>
    <m/>
    <m/>
    <m/>
    <x v="0"/>
  </r>
  <r>
    <n v="93836806"/>
    <s v="DNI"/>
    <d v="2024-05-16T00:00:00"/>
    <x v="0"/>
    <x v="4"/>
    <x v="1"/>
    <d v="2025-03-18T00:00:00"/>
    <s v="R628"/>
    <n v="380"/>
    <s v="10M"/>
    <x v="4"/>
    <d v="2025-05-27T00:00:00"/>
    <s v="R628"/>
    <s v="NUTRICION"/>
    <m/>
    <m/>
    <m/>
    <x v="1"/>
  </r>
  <r>
    <n v="93855663"/>
    <s v="DNI"/>
    <d v="2024-06-02T00:00:00"/>
    <x v="1"/>
    <x v="11"/>
    <x v="3"/>
    <d v="2025-03-04T00:00:00"/>
    <s v="R628"/>
    <n v="363"/>
    <s v="9M"/>
    <x v="4"/>
    <m/>
    <m/>
    <m/>
    <m/>
    <m/>
    <m/>
    <x v="0"/>
  </r>
  <r>
    <n v="93857515"/>
    <s v="DNI"/>
    <d v="2024-06-04T00:00:00"/>
    <x v="0"/>
    <x v="4"/>
    <x v="1"/>
    <d v="2025-03-06T00:00:00"/>
    <s v="R628"/>
    <n v="361"/>
    <s v="9M"/>
    <x v="4"/>
    <d v="2025-05-29T00:00:00"/>
    <s v="R628"/>
    <s v="NUTRICION"/>
    <m/>
    <m/>
    <m/>
    <x v="1"/>
  </r>
  <r>
    <n v="93863111"/>
    <s v="DNI"/>
    <d v="2024-06-08T00:00:00"/>
    <x v="0"/>
    <x v="20"/>
    <x v="2"/>
    <d v="2025-03-06T00:00:00"/>
    <s v="R628"/>
    <n v="357"/>
    <s v="8M"/>
    <x v="4"/>
    <d v="2025-05-10T00:00:00"/>
    <s v="R628"/>
    <s v="NUTRICION"/>
    <d v="2025-05-10T00:00:00"/>
    <s v="Z006"/>
    <s v="NUTRICION"/>
    <x v="1"/>
  </r>
  <r>
    <n v="93866483"/>
    <s v="DNI"/>
    <d v="2024-06-11T00:00:00"/>
    <x v="1"/>
    <x v="1"/>
    <x v="1"/>
    <d v="2025-03-10T00:00:00"/>
    <s v="R628"/>
    <n v="354"/>
    <s v="8M"/>
    <x v="4"/>
    <d v="2025-05-09T00:00:00"/>
    <s v="R628"/>
    <s v="NUTRICION"/>
    <m/>
    <m/>
    <m/>
    <x v="1"/>
  </r>
  <r>
    <n v="93878234"/>
    <s v="DNI"/>
    <d v="2024-06-21T00:00:00"/>
    <x v="1"/>
    <x v="5"/>
    <x v="1"/>
    <d v="2025-02-22T00:00:00"/>
    <s v="R628"/>
    <n v="344"/>
    <s v="8M"/>
    <x v="4"/>
    <m/>
    <m/>
    <m/>
    <d v="2025-05-29T00:00:00"/>
    <s v="Z006"/>
    <s v="NUTRICION"/>
    <x v="1"/>
  </r>
  <r>
    <n v="93882862"/>
    <s v="DNI"/>
    <d v="2024-06-25T00:00:00"/>
    <x v="1"/>
    <x v="8"/>
    <x v="1"/>
    <d v="2025-03-07T00:00:00"/>
    <s v="R628"/>
    <n v="340"/>
    <s v="8M"/>
    <x v="4"/>
    <d v="2025-05-07T00:00:00"/>
    <s v="R628"/>
    <s v="NUTRICION"/>
    <m/>
    <m/>
    <m/>
    <x v="1"/>
  </r>
  <r>
    <n v="93884556"/>
    <s v="DNI"/>
    <d v="2024-06-23T00:00:00"/>
    <x v="0"/>
    <x v="9"/>
    <x v="2"/>
    <d v="2025-03-10T00:00:00"/>
    <s v="R628"/>
    <n v="342"/>
    <s v="8M"/>
    <x v="4"/>
    <m/>
    <m/>
    <m/>
    <m/>
    <m/>
    <m/>
    <x v="0"/>
  </r>
  <r>
    <n v="93885041"/>
    <s v="DNI"/>
    <d v="2024-06-27T00:00:00"/>
    <x v="0"/>
    <x v="9"/>
    <x v="2"/>
    <d v="2025-03-06T00:00:00"/>
    <s v="R628"/>
    <n v="338"/>
    <s v="8M"/>
    <x v="4"/>
    <m/>
    <m/>
    <m/>
    <d v="2025-05-05T00:00:00"/>
    <s v="Z006"/>
    <s v="ATENCION INTEGRAL DEL NINO"/>
    <x v="1"/>
  </r>
  <r>
    <n v="93885959"/>
    <s v="DNI"/>
    <d v="2024-06-28T00:00:00"/>
    <x v="0"/>
    <x v="4"/>
    <x v="1"/>
    <d v="2025-02-28T00:00:00"/>
    <s v="R628"/>
    <n v="337"/>
    <s v="8M"/>
    <x v="4"/>
    <d v="2025-05-29T00:00:00"/>
    <s v="R628"/>
    <s v="NUTRICION"/>
    <m/>
    <m/>
    <m/>
    <x v="1"/>
  </r>
  <r>
    <n v="93891214"/>
    <s v="DNI"/>
    <d v="2024-07-03T00:00:00"/>
    <x v="4"/>
    <x v="14"/>
    <x v="1"/>
    <d v="2025-03-04T00:00:00"/>
    <s v="R628"/>
    <n v="332"/>
    <s v="8M"/>
    <x v="4"/>
    <d v="2025-05-12T00:00:00"/>
    <s v="R628"/>
    <s v="NUTRICION"/>
    <m/>
    <m/>
    <m/>
    <x v="1"/>
  </r>
  <r>
    <n v="93897064"/>
    <s v="DNI"/>
    <d v="2024-07-08T00:00:00"/>
    <x v="1"/>
    <x v="11"/>
    <x v="3"/>
    <d v="2025-03-08T00:00:00"/>
    <s v="R628"/>
    <n v="327"/>
    <s v="8M"/>
    <x v="4"/>
    <m/>
    <m/>
    <m/>
    <m/>
    <m/>
    <m/>
    <x v="0"/>
  </r>
  <r>
    <n v="93898050"/>
    <s v="DNI"/>
    <d v="2024-07-08T00:00:00"/>
    <x v="0"/>
    <x v="4"/>
    <x v="1"/>
    <d v="2025-03-10T00:00:00"/>
    <s v="R628"/>
    <n v="327"/>
    <s v="8M"/>
    <x v="4"/>
    <d v="2025-05-27T00:00:00"/>
    <s v="R628"/>
    <s v="NUTRICION"/>
    <m/>
    <m/>
    <m/>
    <x v="1"/>
  </r>
  <r>
    <n v="93903146"/>
    <s v="DNI"/>
    <d v="2024-07-13T00:00:00"/>
    <x v="1"/>
    <x v="11"/>
    <x v="3"/>
    <d v="2025-03-14T00:00:00"/>
    <s v="R628"/>
    <n v="322"/>
    <s v="8M"/>
    <x v="4"/>
    <m/>
    <m/>
    <m/>
    <m/>
    <m/>
    <m/>
    <x v="0"/>
  </r>
  <r>
    <n v="93927890"/>
    <s v="DNI"/>
    <d v="2024-08-03T00:00:00"/>
    <x v="0"/>
    <x v="19"/>
    <x v="0"/>
    <d v="2025-03-06T00:00:00"/>
    <s v="R628"/>
    <n v="301"/>
    <s v="7M"/>
    <x v="4"/>
    <d v="2025-05-05T00:00:00"/>
    <s v="R628"/>
    <s v="NUTRICION"/>
    <m/>
    <m/>
    <m/>
    <x v="1"/>
  </r>
  <r>
    <n v="93976115"/>
    <s v="DNI"/>
    <d v="2024-09-15T00:00:00"/>
    <x v="1"/>
    <x v="8"/>
    <x v="1"/>
    <d v="2025-03-17T00:00:00"/>
    <s v="R628"/>
    <n v="258"/>
    <s v="6M"/>
    <x v="4"/>
    <d v="2025-05-19T00:00:00"/>
    <s v="R628"/>
    <s v="NUTRICION"/>
    <m/>
    <m/>
    <m/>
    <x v="1"/>
  </r>
  <r>
    <n v="94039597"/>
    <s v="DNI"/>
    <d v="2024-11-12T00:00:00"/>
    <x v="0"/>
    <x v="19"/>
    <x v="0"/>
    <d v="2025-03-15T00:00:00"/>
    <s v="R628"/>
    <n v="200"/>
    <s v="4M"/>
    <x v="4"/>
    <d v="2025-05-27T00:00:00"/>
    <s v="R628"/>
    <s v="NUTRICION"/>
    <m/>
    <m/>
    <m/>
    <x v="1"/>
  </r>
  <r>
    <n v="94075068"/>
    <s v="DNI"/>
    <d v="2024-12-16T00:00:00"/>
    <x v="0"/>
    <x v="4"/>
    <x v="1"/>
    <d v="2025-03-19T00:00:00"/>
    <s v="R628"/>
    <n v="166"/>
    <s v="3M"/>
    <x v="4"/>
    <d v="2025-05-29T00:00:00"/>
    <s v="R628"/>
    <s v="NUTRICION"/>
    <m/>
    <m/>
    <m/>
    <x v="1"/>
  </r>
  <r>
    <n v="94103028"/>
    <s v="DNI"/>
    <d v="2025-01-11T00:00:00"/>
    <x v="1"/>
    <x v="8"/>
    <x v="1"/>
    <d v="2025-03-07T00:00:00"/>
    <s v="R628"/>
    <n v="140"/>
    <s v="1M"/>
    <x v="4"/>
    <d v="2025-05-28T00:00:00"/>
    <s v="R628"/>
    <s v="NUTRICION"/>
    <m/>
    <m/>
    <m/>
    <x v="1"/>
  </r>
  <r>
    <n v="94113941"/>
    <s v="DNI"/>
    <d v="2025-01-21T00:00:00"/>
    <x v="1"/>
    <x v="10"/>
    <x v="1"/>
    <d v="2025-02-26T00:00:00"/>
    <s v="R628"/>
    <n v="130"/>
    <s v="1M"/>
    <x v="4"/>
    <m/>
    <m/>
    <m/>
    <d v="2025-05-27T00:00:00"/>
    <s v="Z006"/>
    <s v="CRECIMIENTO Y DESARROLLO"/>
    <x v="1"/>
  </r>
  <r>
    <n v="94159956"/>
    <s v="DNI"/>
    <d v="2025-03-02T00:00:00"/>
    <x v="5"/>
    <x v="23"/>
    <x v="2"/>
    <d v="2025-03-18T00:00:00"/>
    <s v="R628"/>
    <n v="90"/>
    <s v="16D"/>
    <x v="4"/>
    <m/>
    <m/>
    <m/>
    <m/>
    <m/>
    <m/>
    <x v="0"/>
  </r>
  <r>
    <n v="94161547"/>
    <s v="DNI"/>
    <d v="2025-03-03T00:00:00"/>
    <x v="1"/>
    <x v="6"/>
    <x v="1"/>
    <d v="2025-03-06T00:00:00"/>
    <s v="R628"/>
    <n v="89"/>
    <s v="3D"/>
    <x v="4"/>
    <d v="2025-05-05T00:00:00"/>
    <s v="R628"/>
    <s v="NUTRICION"/>
    <m/>
    <m/>
    <m/>
    <x v="1"/>
  </r>
  <r>
    <n v="94163460"/>
    <s v="DNI"/>
    <d v="2025-03-05T00:00:00"/>
    <x v="0"/>
    <x v="4"/>
    <x v="1"/>
    <d v="2025-03-19T00:00:00"/>
    <s v="R628"/>
    <n v="87"/>
    <s v="14D"/>
    <x v="4"/>
    <d v="2025-05-27T00:00:00"/>
    <s v="R628"/>
    <s v="NUTRICION"/>
    <m/>
    <m/>
    <m/>
    <x v="1"/>
  </r>
  <r>
    <n v="93519819"/>
    <s v="DNI"/>
    <d v="2023-08-28T00:00:00"/>
    <x v="1"/>
    <x v="15"/>
    <x v="1"/>
    <d v="2025-03-25T00:00:00"/>
    <s v="R628"/>
    <n v="672"/>
    <s v="1A"/>
    <x v="5"/>
    <d v="2025-05-30T00:00:00"/>
    <s v="R628"/>
    <s v="NUTRICION"/>
    <m/>
    <m/>
    <m/>
    <x v="1"/>
  </r>
  <r>
    <n v="93527867"/>
    <s v="DNI"/>
    <d v="2023-09-04T00:00:00"/>
    <x v="1"/>
    <x v="8"/>
    <x v="1"/>
    <d v="2025-04-14T00:00:00"/>
    <s v="R628"/>
    <n v="665"/>
    <s v="1A"/>
    <x v="5"/>
    <d v="2025-06-18T00:00:00"/>
    <s v="R628"/>
    <s v="NUTRICION"/>
    <m/>
    <m/>
    <m/>
    <x v="1"/>
  </r>
  <r>
    <n v="93547449"/>
    <s v="DNI"/>
    <d v="2023-09-19T00:00:00"/>
    <x v="1"/>
    <x v="8"/>
    <x v="1"/>
    <d v="2025-04-09T00:00:00"/>
    <s v="R628"/>
    <n v="650"/>
    <s v="1A"/>
    <x v="5"/>
    <m/>
    <m/>
    <m/>
    <m/>
    <m/>
    <m/>
    <x v="0"/>
  </r>
  <r>
    <n v="93554315"/>
    <s v="DNI"/>
    <d v="2023-09-25T00:00:00"/>
    <x v="0"/>
    <x v="4"/>
    <x v="1"/>
    <d v="2025-03-28T00:00:00"/>
    <s v="R628"/>
    <n v="644"/>
    <s v="1A"/>
    <x v="5"/>
    <m/>
    <m/>
    <m/>
    <m/>
    <m/>
    <m/>
    <x v="0"/>
  </r>
  <r>
    <n v="93627460"/>
    <s v="DNI"/>
    <d v="2023-11-23T00:00:00"/>
    <x v="1"/>
    <x v="8"/>
    <x v="1"/>
    <d v="2025-04-14T00:00:00"/>
    <s v="R628"/>
    <n v="585"/>
    <s v="1A"/>
    <x v="5"/>
    <d v="2025-06-18T00:00:00"/>
    <s v="R628"/>
    <s v="NUTRICION"/>
    <m/>
    <m/>
    <m/>
    <x v="1"/>
  </r>
  <r>
    <n v="93632577"/>
    <s v="DNI"/>
    <d v="2023-11-29T00:00:00"/>
    <x v="0"/>
    <x v="25"/>
    <x v="0"/>
    <d v="2025-04-04T00:00:00"/>
    <s v="R628"/>
    <n v="579"/>
    <s v="1A"/>
    <x v="5"/>
    <d v="2025-06-11T00:00:00"/>
    <s v="R628"/>
    <s v="ENFERMERIA"/>
    <m/>
    <m/>
    <m/>
    <x v="1"/>
  </r>
  <r>
    <n v="93691451"/>
    <s v="DNI"/>
    <d v="2024-01-19T00:00:00"/>
    <x v="1"/>
    <x v="8"/>
    <x v="1"/>
    <d v="2025-04-04T00:00:00"/>
    <s v="R628"/>
    <n v="528"/>
    <s v="1A"/>
    <x v="5"/>
    <d v="2025-06-18T00:00:00"/>
    <s v="R628"/>
    <s v="NUTRICION"/>
    <m/>
    <m/>
    <m/>
    <x v="1"/>
  </r>
  <r>
    <n v="93699711"/>
    <s v="DNI"/>
    <d v="2024-01-26T00:00:00"/>
    <x v="1"/>
    <x v="5"/>
    <x v="1"/>
    <d v="2025-03-28T00:00:00"/>
    <s v="R628"/>
    <n v="521"/>
    <s v="1A"/>
    <x v="5"/>
    <m/>
    <m/>
    <m/>
    <m/>
    <m/>
    <m/>
    <x v="0"/>
  </r>
  <r>
    <n v="93699882"/>
    <s v="DNI"/>
    <d v="2024-01-26T00:00:00"/>
    <x v="1"/>
    <x v="11"/>
    <x v="3"/>
    <d v="2025-04-12T00:00:00"/>
    <s v="R628"/>
    <n v="521"/>
    <s v="1A"/>
    <x v="5"/>
    <m/>
    <m/>
    <m/>
    <m/>
    <m/>
    <m/>
    <x v="0"/>
  </r>
  <r>
    <n v="93709988"/>
    <s v="DNI"/>
    <d v="2024-02-04T00:00:00"/>
    <x v="2"/>
    <x v="2"/>
    <x v="2"/>
    <d v="2025-04-10T00:00:00"/>
    <s v="R628"/>
    <n v="512"/>
    <s v="1A"/>
    <x v="5"/>
    <m/>
    <m/>
    <m/>
    <m/>
    <m/>
    <m/>
    <x v="0"/>
  </r>
  <r>
    <n v="93724502"/>
    <s v="DNI"/>
    <d v="2024-02-16T00:00:00"/>
    <x v="1"/>
    <x v="1"/>
    <x v="1"/>
    <d v="2025-04-16T00:00:00"/>
    <s v="R628"/>
    <n v="500"/>
    <s v="1A"/>
    <x v="5"/>
    <d v="2025-06-19T00:00:00"/>
    <s v="R628"/>
    <s v="NUTRICION"/>
    <m/>
    <m/>
    <m/>
    <x v="1"/>
  </r>
  <r>
    <n v="93726788"/>
    <s v="DNI"/>
    <d v="2024-02-18T00:00:00"/>
    <x v="1"/>
    <x v="26"/>
    <x v="1"/>
    <d v="2025-04-01T00:00:00"/>
    <s v="R628"/>
    <n v="498"/>
    <s v="1A"/>
    <x v="5"/>
    <m/>
    <m/>
    <m/>
    <d v="2025-06-19T00:00:00"/>
    <s v="Z006"/>
    <s v="ENFERMERIA"/>
    <x v="1"/>
  </r>
  <r>
    <n v="93726804"/>
    <s v="DNI"/>
    <d v="2024-02-18T00:00:00"/>
    <x v="1"/>
    <x v="26"/>
    <x v="1"/>
    <d v="2025-04-01T00:00:00"/>
    <s v="R628"/>
    <n v="498"/>
    <s v="1A"/>
    <x v="5"/>
    <m/>
    <m/>
    <m/>
    <d v="2025-06-19T00:00:00"/>
    <s v="Z006"/>
    <s v="ENFERMERIA"/>
    <x v="1"/>
  </r>
  <r>
    <n v="93740626"/>
    <s v="DNI"/>
    <d v="2024-02-29T00:00:00"/>
    <x v="1"/>
    <x v="8"/>
    <x v="1"/>
    <d v="2025-04-07T00:00:00"/>
    <s v="R628"/>
    <n v="487"/>
    <s v="1A"/>
    <x v="5"/>
    <d v="2025-06-18T00:00:00"/>
    <s v="R628"/>
    <s v="NUTRICION"/>
    <m/>
    <m/>
    <m/>
    <x v="1"/>
  </r>
  <r>
    <n v="93752606"/>
    <s v="DNI"/>
    <d v="2024-03-09T00:00:00"/>
    <x v="1"/>
    <x v="15"/>
    <x v="1"/>
    <d v="2025-04-11T00:00:00"/>
    <s v="R628"/>
    <n v="478"/>
    <s v="1A"/>
    <x v="5"/>
    <d v="2025-06-25T00:00:00"/>
    <s v="R628"/>
    <s v="NUTRICION"/>
    <m/>
    <m/>
    <m/>
    <x v="1"/>
  </r>
  <r>
    <n v="93800113"/>
    <s v="DNI"/>
    <d v="2024-04-16T00:00:00"/>
    <x v="0"/>
    <x v="4"/>
    <x v="1"/>
    <d v="2025-04-19T00:00:00"/>
    <s v="R628"/>
    <n v="440"/>
    <s v="1A"/>
    <x v="5"/>
    <d v="2025-06-23T00:00:00"/>
    <s v="R628"/>
    <s v="NUTRICION"/>
    <m/>
    <m/>
    <m/>
    <x v="1"/>
  </r>
  <r>
    <n v="93801307"/>
    <s v="DNI"/>
    <d v="2024-04-18T00:00:00"/>
    <x v="0"/>
    <x v="4"/>
    <x v="1"/>
    <d v="2025-04-18T00:00:00"/>
    <s v="R628"/>
    <n v="438"/>
    <s v="1A"/>
    <x v="5"/>
    <m/>
    <m/>
    <m/>
    <m/>
    <m/>
    <m/>
    <x v="0"/>
  </r>
  <r>
    <n v="93801552"/>
    <s v="DNI"/>
    <d v="2024-04-17T00:00:00"/>
    <x v="1"/>
    <x v="5"/>
    <x v="1"/>
    <d v="2025-04-21T00:00:00"/>
    <s v="R628"/>
    <n v="439"/>
    <s v="1A"/>
    <x v="5"/>
    <m/>
    <m/>
    <m/>
    <d v="2025-06-20T00:00:00"/>
    <s v="Z006"/>
    <s v="NUTRICION"/>
    <x v="1"/>
  </r>
  <r>
    <n v="93813365"/>
    <s v="DNI"/>
    <d v="2024-04-27T00:00:00"/>
    <x v="5"/>
    <x v="23"/>
    <x v="2"/>
    <d v="2025-04-02T00:00:00"/>
    <s v="R628"/>
    <n v="429"/>
    <s v="11M"/>
    <x v="5"/>
    <m/>
    <m/>
    <m/>
    <d v="2025-06-09T00:00:00"/>
    <s v="Z006"/>
    <s v="ATENCION INTEGRAL DEL NINO"/>
    <x v="1"/>
  </r>
  <r>
    <n v="93818116"/>
    <s v="DNI"/>
    <d v="2024-05-02T00:00:00"/>
    <x v="1"/>
    <x v="11"/>
    <x v="3"/>
    <d v="2025-04-12T00:00:00"/>
    <s v="R628"/>
    <n v="424"/>
    <s v="11M"/>
    <x v="5"/>
    <m/>
    <m/>
    <m/>
    <m/>
    <m/>
    <m/>
    <x v="0"/>
  </r>
  <r>
    <n v="93832215"/>
    <s v="DNI"/>
    <d v="2024-05-14T00:00:00"/>
    <x v="1"/>
    <x v="7"/>
    <x v="1"/>
    <d v="2025-04-14T00:00:00"/>
    <s v="R628"/>
    <n v="412"/>
    <s v="11M"/>
    <x v="5"/>
    <m/>
    <m/>
    <m/>
    <d v="2025-06-16T00:00:00"/>
    <s v="Z006"/>
    <s v="NUTRICION"/>
    <x v="1"/>
  </r>
  <r>
    <n v="93834544"/>
    <s v="DNI"/>
    <d v="2024-05-15T00:00:00"/>
    <x v="0"/>
    <x v="4"/>
    <x v="1"/>
    <d v="2025-04-15T00:00:00"/>
    <s v="R628"/>
    <n v="411"/>
    <s v="11M"/>
    <x v="5"/>
    <m/>
    <m/>
    <m/>
    <m/>
    <m/>
    <m/>
    <x v="0"/>
  </r>
  <r>
    <n v="93847332"/>
    <s v="DNI"/>
    <d v="2024-05-26T00:00:00"/>
    <x v="0"/>
    <x v="9"/>
    <x v="2"/>
    <d v="2025-04-09T00:00:00"/>
    <s v="R628"/>
    <n v="400"/>
    <s v="10M"/>
    <x v="5"/>
    <m/>
    <m/>
    <m/>
    <m/>
    <m/>
    <m/>
    <x v="0"/>
  </r>
  <r>
    <n v="93863734"/>
    <s v="DNI"/>
    <d v="2024-06-09T00:00:00"/>
    <x v="0"/>
    <x v="4"/>
    <x v="1"/>
    <d v="2025-04-15T00:00:00"/>
    <s v="R628"/>
    <n v="386"/>
    <s v="10M"/>
    <x v="5"/>
    <m/>
    <m/>
    <m/>
    <d v="2025-06-26T00:00:00"/>
    <s v="Z006"/>
    <s v="NUTRICION"/>
    <x v="1"/>
  </r>
  <r>
    <n v="93871267"/>
    <s v="DNI"/>
    <d v="2024-06-15T00:00:00"/>
    <x v="0"/>
    <x v="4"/>
    <x v="1"/>
    <d v="2025-04-15T00:00:00"/>
    <s v="R628"/>
    <n v="380"/>
    <s v="10M"/>
    <x v="5"/>
    <d v="2025-06-17T00:00:00"/>
    <s v="R628"/>
    <s v="NUTRICION"/>
    <m/>
    <m/>
    <m/>
    <x v="1"/>
  </r>
  <r>
    <n v="93873189"/>
    <s v="DNI"/>
    <d v="2024-06-17T00:00:00"/>
    <x v="1"/>
    <x v="5"/>
    <x v="1"/>
    <d v="2025-04-07T00:00:00"/>
    <s v="R628"/>
    <n v="378"/>
    <s v="9M"/>
    <x v="5"/>
    <m/>
    <m/>
    <m/>
    <d v="2025-06-06T00:00:00"/>
    <s v="Z006"/>
    <s v="NUTRICION"/>
    <x v="1"/>
  </r>
  <r>
    <n v="93874070"/>
    <s v="DNI"/>
    <d v="2024-06-18T00:00:00"/>
    <x v="0"/>
    <x v="9"/>
    <x v="2"/>
    <d v="2025-03-22T00:00:00"/>
    <s v="R628"/>
    <n v="377"/>
    <s v="9M"/>
    <x v="5"/>
    <m/>
    <m/>
    <m/>
    <d v="2025-05-21T00:00:00"/>
    <s v="Z006"/>
    <s v="NUTRICION"/>
    <x v="1"/>
  </r>
  <r>
    <n v="93890141"/>
    <s v="DNI"/>
    <d v="2024-07-02T00:00:00"/>
    <x v="1"/>
    <x v="7"/>
    <x v="1"/>
    <d v="2025-04-14T00:00:00"/>
    <s v="R628"/>
    <n v="363"/>
    <s v="9M"/>
    <x v="5"/>
    <m/>
    <m/>
    <m/>
    <d v="2025-06-16T00:00:00"/>
    <s v="Z006"/>
    <s v="NUTRICION"/>
    <x v="1"/>
  </r>
  <r>
    <n v="93890781"/>
    <s v="DNI"/>
    <d v="2024-07-02T00:00:00"/>
    <x v="0"/>
    <x v="9"/>
    <x v="2"/>
    <d v="2025-04-12T00:00:00"/>
    <s v="R628"/>
    <n v="363"/>
    <s v="9M"/>
    <x v="5"/>
    <m/>
    <m/>
    <m/>
    <d v="2025-06-14T00:00:00"/>
    <s v="Z006"/>
    <s v="NUTRICION"/>
    <x v="1"/>
  </r>
  <r>
    <n v="93892527"/>
    <s v="DNI"/>
    <d v="2024-07-04T00:00:00"/>
    <x v="0"/>
    <x v="9"/>
    <x v="2"/>
    <d v="2025-04-09T00:00:00"/>
    <s v="R628"/>
    <n v="361"/>
    <s v="9M"/>
    <x v="5"/>
    <m/>
    <m/>
    <m/>
    <d v="2025-06-09T00:00:00"/>
    <s v="Z006"/>
    <s v="NUTRICION"/>
    <x v="1"/>
  </r>
  <r>
    <n v="93900497"/>
    <s v="DNI"/>
    <d v="2024-07-11T00:00:00"/>
    <x v="0"/>
    <x v="9"/>
    <x v="2"/>
    <d v="2025-04-12T00:00:00"/>
    <s v="R628"/>
    <n v="354"/>
    <s v="9M"/>
    <x v="5"/>
    <m/>
    <m/>
    <m/>
    <m/>
    <m/>
    <m/>
    <x v="0"/>
  </r>
  <r>
    <n v="93902532"/>
    <s v="DNI"/>
    <d v="2024-07-12T00:00:00"/>
    <x v="0"/>
    <x v="4"/>
    <x v="1"/>
    <d v="2025-04-18T00:00:00"/>
    <s v="R628"/>
    <n v="353"/>
    <s v="9M"/>
    <x v="5"/>
    <m/>
    <m/>
    <m/>
    <m/>
    <m/>
    <m/>
    <x v="0"/>
  </r>
  <r>
    <n v="93915858"/>
    <s v="DNI"/>
    <d v="2024-07-24T00:00:00"/>
    <x v="0"/>
    <x v="4"/>
    <x v="1"/>
    <d v="2025-03-28T00:00:00"/>
    <s v="R628"/>
    <n v="341"/>
    <s v="8M"/>
    <x v="5"/>
    <d v="2025-05-30T00:00:00"/>
    <s v="R628"/>
    <s v="NUTRICION"/>
    <m/>
    <m/>
    <m/>
    <x v="1"/>
  </r>
  <r>
    <n v="93916569"/>
    <s v="DNI"/>
    <d v="2024-07-25T00:00:00"/>
    <x v="0"/>
    <x v="9"/>
    <x v="2"/>
    <d v="2025-03-27T00:00:00"/>
    <s v="R628"/>
    <n v="340"/>
    <s v="8M"/>
    <x v="5"/>
    <m/>
    <m/>
    <m/>
    <m/>
    <m/>
    <m/>
    <x v="0"/>
  </r>
  <r>
    <n v="93920653"/>
    <s v="DNI"/>
    <d v="2024-07-29T00:00:00"/>
    <x v="1"/>
    <x v="8"/>
    <x v="1"/>
    <d v="2025-04-09T00:00:00"/>
    <s v="R628"/>
    <n v="336"/>
    <s v="8M"/>
    <x v="5"/>
    <d v="2025-06-18T00:00:00"/>
    <s v="R628"/>
    <s v="NUTRICION"/>
    <m/>
    <m/>
    <m/>
    <x v="1"/>
  </r>
  <r>
    <n v="93939125"/>
    <s v="DNI"/>
    <d v="2024-08-13T00:00:00"/>
    <x v="1"/>
    <x v="8"/>
    <x v="1"/>
    <d v="2025-03-31T00:00:00"/>
    <s v="R628"/>
    <n v="321"/>
    <s v="7M"/>
    <x v="5"/>
    <d v="2025-06-25T00:00:00"/>
    <s v="R628"/>
    <s v="NUTRICION"/>
    <d v="2025-05-30T00:00:00"/>
    <s v="Z006"/>
    <s v="NUTRICION"/>
    <x v="1"/>
  </r>
  <r>
    <n v="93958272"/>
    <s v="DNI"/>
    <d v="2024-08-31T00:00:00"/>
    <x v="1"/>
    <x v="6"/>
    <x v="1"/>
    <d v="2025-04-03T00:00:00"/>
    <s v="R628"/>
    <n v="303"/>
    <s v="7M"/>
    <x v="5"/>
    <d v="2025-06-02T00:00:00"/>
    <s v="R628"/>
    <s v="NUTRICION"/>
    <m/>
    <m/>
    <m/>
    <x v="1"/>
  </r>
  <r>
    <n v="93965826"/>
    <s v="DNI"/>
    <d v="2024-09-06T00:00:00"/>
    <x v="0"/>
    <x v="9"/>
    <x v="2"/>
    <d v="2025-04-07T00:00:00"/>
    <s v="R628"/>
    <n v="297"/>
    <s v="7M"/>
    <x v="5"/>
    <m/>
    <m/>
    <m/>
    <d v="2025-06-06T00:00:00"/>
    <s v="Z006"/>
    <s v="NUTRICION"/>
    <x v="1"/>
  </r>
  <r>
    <n v="93979401"/>
    <s v="DNI"/>
    <d v="2024-09-18T00:00:00"/>
    <x v="0"/>
    <x v="4"/>
    <x v="1"/>
    <d v="2025-04-19T00:00:00"/>
    <s v="R628"/>
    <n v="285"/>
    <s v="7M"/>
    <x v="5"/>
    <m/>
    <m/>
    <m/>
    <m/>
    <m/>
    <m/>
    <x v="0"/>
  </r>
  <r>
    <n v="93982119"/>
    <s v="DNI"/>
    <d v="2024-09-20T00:00:00"/>
    <x v="0"/>
    <x v="4"/>
    <x v="1"/>
    <d v="2025-04-21T00:00:00"/>
    <s v="R628"/>
    <n v="283"/>
    <s v="7M"/>
    <x v="5"/>
    <m/>
    <m/>
    <m/>
    <m/>
    <m/>
    <m/>
    <x v="0"/>
  </r>
  <r>
    <n v="94154628"/>
    <s v="DNI"/>
    <d v="2025-02-26T00:00:00"/>
    <x v="1"/>
    <x v="10"/>
    <x v="1"/>
    <d v="2025-03-31T00:00:00"/>
    <s v="R628"/>
    <n v="124"/>
    <s v="1M"/>
    <x v="5"/>
    <m/>
    <m/>
    <m/>
    <d v="2025-06-03T00:00:00"/>
    <s v="Z006"/>
    <s v="CRECIMIENTO Y DESARROLLO"/>
    <x v="1"/>
  </r>
  <r>
    <n v="94167470"/>
    <s v="DNI"/>
    <d v="2025-03-08T00:00:00"/>
    <x v="1"/>
    <x v="6"/>
    <x v="1"/>
    <d v="2025-03-22T00:00:00"/>
    <s v="R628"/>
    <n v="114"/>
    <s v="14D"/>
    <x v="5"/>
    <d v="2025-05-21T00:00:00"/>
    <s v="R628"/>
    <s v="NUTRICION"/>
    <m/>
    <m/>
    <m/>
    <x v="1"/>
  </r>
  <r>
    <n v="94171024"/>
    <s v="DNI"/>
    <d v="2025-03-11T00:00:00"/>
    <x v="0"/>
    <x v="9"/>
    <x v="2"/>
    <d v="2025-04-12T00:00:00"/>
    <s v="R628"/>
    <n v="111"/>
    <s v="1M"/>
    <x v="5"/>
    <m/>
    <m/>
    <m/>
    <d v="2025-06-13T00:00:00"/>
    <s v="Z006"/>
    <s v="ATENCION INTEGRAL DEL NINO"/>
    <x v="1"/>
  </r>
  <r>
    <n v="94172121"/>
    <s v="DNI"/>
    <d v="2025-03-12T00:00:00"/>
    <x v="1"/>
    <x v="6"/>
    <x v="1"/>
    <d v="2025-03-26T00:00:00"/>
    <s v="R628"/>
    <n v="110"/>
    <s v="14D"/>
    <x v="5"/>
    <d v="2025-05-25T00:00:00"/>
    <s v="R628"/>
    <s v="NUTRICION"/>
    <m/>
    <m/>
    <m/>
    <x v="1"/>
  </r>
  <r>
    <n v="94176364"/>
    <s v="DNI"/>
    <d v="2025-03-16T00:00:00"/>
    <x v="0"/>
    <x v="27"/>
    <x v="2"/>
    <d v="2025-04-16T00:00:00"/>
    <s v="R628"/>
    <n v="106"/>
    <s v="1M"/>
    <x v="5"/>
    <m/>
    <m/>
    <m/>
    <m/>
    <m/>
    <m/>
    <x v="0"/>
  </r>
  <r>
    <n v="94198403"/>
    <s v="DNI"/>
    <d v="2025-04-03T00:00:00"/>
    <x v="0"/>
    <x v="4"/>
    <x v="1"/>
    <d v="2025-04-07T00:00:00"/>
    <s v="R628"/>
    <n v="88"/>
    <s v="4D"/>
    <x v="5"/>
    <d v="2025-06-17T00:00:00"/>
    <s v="R628"/>
    <s v="NUTRICION"/>
    <m/>
    <m/>
    <m/>
    <x v="1"/>
  </r>
  <r>
    <n v="94202562"/>
    <s v="DNI"/>
    <d v="2025-04-07T00:00:00"/>
    <x v="4"/>
    <x v="14"/>
    <x v="1"/>
    <d v="2025-04-21T00:00:00"/>
    <s v="R628"/>
    <n v="84"/>
    <s v="14D"/>
    <x v="5"/>
    <d v="2025-06-23T00:00:00"/>
    <s v="R628"/>
    <s v="NUTRICION"/>
    <m/>
    <m/>
    <m/>
    <x v="1"/>
  </r>
  <r>
    <n v="82013697"/>
    <s v="DNI"/>
    <d v="2024-09-09T00:00:00"/>
    <x v="1"/>
    <x v="22"/>
    <x v="1"/>
    <d v="2025-05-09T00:00:00"/>
    <s v="R628"/>
    <n v="325"/>
    <s v="8M"/>
    <x v="6"/>
    <m/>
    <m/>
    <m/>
    <d v="2025-07-24T00:00:00"/>
    <s v="Z006"/>
    <s v="NUTRICION"/>
    <x v="1"/>
  </r>
  <r>
    <n v="93539785"/>
    <s v="DNI"/>
    <d v="2023-09-13T00:00:00"/>
    <x v="0"/>
    <x v="4"/>
    <x v="1"/>
    <d v="2025-05-14T00:00:00"/>
    <s v="R628"/>
    <n v="687"/>
    <s v="1A"/>
    <x v="6"/>
    <d v="2025-07-25T00:00:00"/>
    <s v="R628"/>
    <s v="NUTRICION"/>
    <m/>
    <m/>
    <m/>
    <x v="1"/>
  </r>
  <r>
    <n v="93569073"/>
    <s v="DNI"/>
    <d v="2023-10-06T00:00:00"/>
    <x v="0"/>
    <x v="9"/>
    <x v="2"/>
    <d v="2025-04-25T00:00:00"/>
    <s v="R628"/>
    <n v="664"/>
    <s v="1A"/>
    <x v="6"/>
    <m/>
    <m/>
    <m/>
    <m/>
    <m/>
    <m/>
    <x v="0"/>
  </r>
  <r>
    <n v="93598198"/>
    <s v="DNI"/>
    <d v="2023-10-31T00:00:00"/>
    <x v="1"/>
    <x v="28"/>
    <x v="1"/>
    <d v="2025-05-12T00:00:00"/>
    <s v="R628"/>
    <n v="639"/>
    <s v="1A"/>
    <x v="6"/>
    <d v="2025-07-11T00:00:00"/>
    <s v="R628"/>
    <s v="NUTRICION"/>
    <m/>
    <m/>
    <m/>
    <x v="1"/>
  </r>
  <r>
    <n v="93613783"/>
    <s v="DNI"/>
    <d v="2023-11-13T00:00:00"/>
    <x v="1"/>
    <x v="6"/>
    <x v="1"/>
    <d v="2025-05-22T00:00:00"/>
    <s v="R628"/>
    <n v="626"/>
    <s v="1A"/>
    <x v="6"/>
    <m/>
    <m/>
    <m/>
    <m/>
    <m/>
    <m/>
    <x v="0"/>
  </r>
  <r>
    <n v="93615185"/>
    <s v="DNI"/>
    <d v="2023-10-11T00:00:00"/>
    <x v="1"/>
    <x v="26"/>
    <x v="1"/>
    <d v="2025-04-29T00:00:00"/>
    <s v="R628"/>
    <n v="659"/>
    <s v="1A"/>
    <x v="6"/>
    <m/>
    <m/>
    <m/>
    <m/>
    <m/>
    <m/>
    <x v="0"/>
  </r>
  <r>
    <n v="93615372"/>
    <s v="DNI"/>
    <d v="2023-11-14T00:00:00"/>
    <x v="0"/>
    <x v="4"/>
    <x v="1"/>
    <d v="2025-05-14T00:00:00"/>
    <s v="R628"/>
    <n v="625"/>
    <s v="1A"/>
    <x v="6"/>
    <m/>
    <m/>
    <m/>
    <m/>
    <m/>
    <m/>
    <x v="0"/>
  </r>
  <r>
    <n v="93623037"/>
    <s v="DNI"/>
    <d v="2023-11-20T00:00:00"/>
    <x v="0"/>
    <x v="9"/>
    <x v="2"/>
    <d v="2025-05-22T00:00:00"/>
    <s v="R628"/>
    <n v="619"/>
    <s v="1A"/>
    <x v="6"/>
    <m/>
    <m/>
    <m/>
    <m/>
    <m/>
    <m/>
    <x v="0"/>
  </r>
  <r>
    <n v="93631505"/>
    <s v="DNI"/>
    <d v="2023-11-28T00:00:00"/>
    <x v="0"/>
    <x v="29"/>
    <x v="0"/>
    <d v="2025-05-17T00:00:00"/>
    <s v="R628"/>
    <n v="611"/>
    <s v="1A"/>
    <x v="6"/>
    <m/>
    <m/>
    <m/>
    <m/>
    <m/>
    <m/>
    <x v="0"/>
  </r>
  <r>
    <n v="93705322"/>
    <s v="DNI"/>
    <d v="2024-01-31T00:00:00"/>
    <x v="0"/>
    <x v="29"/>
    <x v="0"/>
    <d v="2025-05-17T00:00:00"/>
    <s v="R628"/>
    <n v="547"/>
    <s v="1A"/>
    <x v="6"/>
    <m/>
    <m/>
    <m/>
    <m/>
    <m/>
    <m/>
    <x v="0"/>
  </r>
  <r>
    <n v="93705935"/>
    <s v="DNI"/>
    <d v="2024-01-31T00:00:00"/>
    <x v="0"/>
    <x v="29"/>
    <x v="0"/>
    <d v="2025-05-15T00:00:00"/>
    <s v="R628"/>
    <n v="547"/>
    <s v="1A"/>
    <x v="6"/>
    <m/>
    <m/>
    <m/>
    <m/>
    <m/>
    <m/>
    <x v="0"/>
  </r>
  <r>
    <n v="93733978"/>
    <s v="DNI"/>
    <d v="2024-02-24T00:00:00"/>
    <x v="0"/>
    <x v="4"/>
    <x v="1"/>
    <d v="2025-04-24T00:00:00"/>
    <s v="R628"/>
    <n v="523"/>
    <s v="1A"/>
    <x v="6"/>
    <m/>
    <m/>
    <m/>
    <m/>
    <m/>
    <m/>
    <x v="0"/>
  </r>
  <r>
    <n v="93749933"/>
    <s v="DNI"/>
    <d v="2024-03-08T00:00:00"/>
    <x v="0"/>
    <x v="9"/>
    <x v="2"/>
    <d v="2025-05-20T00:00:00"/>
    <s v="R628"/>
    <n v="510"/>
    <s v="1A"/>
    <x v="6"/>
    <m/>
    <m/>
    <m/>
    <m/>
    <m/>
    <m/>
    <x v="0"/>
  </r>
  <r>
    <n v="93784684"/>
    <s v="DNI"/>
    <d v="2024-04-04T00:00:00"/>
    <x v="0"/>
    <x v="9"/>
    <x v="2"/>
    <d v="2025-05-05T00:00:00"/>
    <s v="R628"/>
    <n v="483"/>
    <s v="1A"/>
    <x v="6"/>
    <m/>
    <m/>
    <m/>
    <d v="2025-07-07T00:00:00"/>
    <s v="Z006"/>
    <s v="NUTRICION"/>
    <x v="1"/>
  </r>
  <r>
    <n v="93785148"/>
    <s v="DNI"/>
    <d v="2024-04-05T00:00:00"/>
    <x v="1"/>
    <x v="8"/>
    <x v="1"/>
    <d v="2025-04-26T00:00:00"/>
    <s v="R628"/>
    <n v="482"/>
    <s v="1A"/>
    <x v="6"/>
    <d v="2025-06-27T00:00:00"/>
    <s v="R628"/>
    <s v="NUTRICION"/>
    <d v="2025-07-14T00:00:00"/>
    <s v="Z006"/>
    <s v="NUTRICION"/>
    <x v="1"/>
  </r>
  <r>
    <n v="93818298"/>
    <s v="DNI"/>
    <d v="2024-05-02T00:00:00"/>
    <x v="1"/>
    <x v="6"/>
    <x v="1"/>
    <d v="2025-05-02T00:00:00"/>
    <s v="R628"/>
    <n v="455"/>
    <s v="1A"/>
    <x v="6"/>
    <m/>
    <m/>
    <m/>
    <m/>
    <m/>
    <m/>
    <x v="0"/>
  </r>
  <r>
    <n v="93826786"/>
    <s v="DNI"/>
    <d v="2024-05-09T00:00:00"/>
    <x v="0"/>
    <x v="30"/>
    <x v="0"/>
    <d v="2025-05-12T00:00:00"/>
    <s v="R628"/>
    <n v="448"/>
    <s v="1A"/>
    <x v="6"/>
    <m/>
    <m/>
    <m/>
    <m/>
    <m/>
    <m/>
    <x v="0"/>
  </r>
  <r>
    <n v="93827617"/>
    <s v="DNI"/>
    <d v="2024-05-09T00:00:00"/>
    <x v="0"/>
    <x v="29"/>
    <x v="0"/>
    <d v="2025-05-15T00:00:00"/>
    <s v="R628"/>
    <n v="448"/>
    <s v="1A"/>
    <x v="6"/>
    <m/>
    <m/>
    <m/>
    <m/>
    <m/>
    <m/>
    <x v="0"/>
  </r>
  <r>
    <n v="93828289"/>
    <s v="DNI"/>
    <d v="2024-05-10T00:00:00"/>
    <x v="0"/>
    <x v="4"/>
    <x v="1"/>
    <d v="2025-05-19T00:00:00"/>
    <s v="R628"/>
    <n v="447"/>
    <s v="1A"/>
    <x v="6"/>
    <d v="2025-07-25T00:00:00"/>
    <s v="R628"/>
    <s v="NUTRICION"/>
    <m/>
    <m/>
    <m/>
    <x v="1"/>
  </r>
  <r>
    <n v="93828913"/>
    <s v="DNI"/>
    <d v="2024-05-10T00:00:00"/>
    <x v="0"/>
    <x v="30"/>
    <x v="0"/>
    <d v="2025-05-12T00:00:00"/>
    <s v="R628"/>
    <n v="447"/>
    <s v="1A"/>
    <x v="6"/>
    <m/>
    <m/>
    <m/>
    <m/>
    <m/>
    <m/>
    <x v="0"/>
  </r>
  <r>
    <n v="93832724"/>
    <s v="DNI"/>
    <d v="2024-05-14T00:00:00"/>
    <x v="0"/>
    <x v="4"/>
    <x v="1"/>
    <d v="2025-05-15T00:00:00"/>
    <s v="R628"/>
    <n v="443"/>
    <s v="1A"/>
    <x v="6"/>
    <m/>
    <m/>
    <m/>
    <m/>
    <m/>
    <m/>
    <x v="0"/>
  </r>
  <r>
    <n v="93865046"/>
    <s v="DNI"/>
    <d v="2024-06-10T00:00:00"/>
    <x v="1"/>
    <x v="1"/>
    <x v="1"/>
    <d v="2025-05-09T00:00:00"/>
    <s v="R628"/>
    <n v="416"/>
    <s v="10M"/>
    <x v="6"/>
    <m/>
    <m/>
    <m/>
    <m/>
    <m/>
    <m/>
    <x v="0"/>
  </r>
  <r>
    <n v="93871677"/>
    <s v="DNI"/>
    <d v="2024-06-16T00:00:00"/>
    <x v="3"/>
    <x v="3"/>
    <x v="3"/>
    <d v="2025-05-16T00:00:00"/>
    <s v="R628"/>
    <n v="410"/>
    <s v="11M"/>
    <x v="6"/>
    <m/>
    <m/>
    <m/>
    <m/>
    <m/>
    <m/>
    <x v="0"/>
  </r>
  <r>
    <n v="93888145"/>
    <s v="DNI"/>
    <d v="2024-06-30T00:00:00"/>
    <x v="1"/>
    <x v="5"/>
    <x v="1"/>
    <d v="2025-04-22T00:00:00"/>
    <s v="R628"/>
    <n v="396"/>
    <s v="9M"/>
    <x v="6"/>
    <m/>
    <m/>
    <m/>
    <d v="2025-06-21T00:00:00"/>
    <s v="Z006"/>
    <s v="NUTRICION"/>
    <x v="1"/>
  </r>
  <r>
    <n v="93894657"/>
    <s v="DNI"/>
    <d v="2024-07-06T00:00:00"/>
    <x v="0"/>
    <x v="4"/>
    <x v="1"/>
    <d v="2025-05-06T00:00:00"/>
    <s v="R628"/>
    <n v="390"/>
    <s v="10M"/>
    <x v="6"/>
    <d v="2025-07-21T00:00:00"/>
    <s v="R628"/>
    <s v="NUTRICION"/>
    <m/>
    <m/>
    <m/>
    <x v="1"/>
  </r>
  <r>
    <n v="93896686"/>
    <s v="DNI"/>
    <d v="2024-07-08T00:00:00"/>
    <x v="1"/>
    <x v="8"/>
    <x v="1"/>
    <d v="2025-05-12T00:00:00"/>
    <s v="R628"/>
    <n v="388"/>
    <s v="10M"/>
    <x v="6"/>
    <m/>
    <m/>
    <m/>
    <m/>
    <m/>
    <m/>
    <x v="0"/>
  </r>
  <r>
    <n v="93908149"/>
    <s v="DNI"/>
    <d v="2024-07-17T00:00:00"/>
    <x v="0"/>
    <x v="4"/>
    <x v="1"/>
    <d v="2025-05-17T00:00:00"/>
    <s v="R628"/>
    <n v="379"/>
    <s v="10M"/>
    <x v="6"/>
    <d v="2025-07-25T00:00:00"/>
    <s v="R628"/>
    <s v="NUTRICION"/>
    <m/>
    <m/>
    <m/>
    <x v="1"/>
  </r>
  <r>
    <n v="93927432"/>
    <s v="DNI"/>
    <d v="2024-08-03T00:00:00"/>
    <x v="0"/>
    <x v="30"/>
    <x v="0"/>
    <d v="2025-05-04T00:00:00"/>
    <s v="R628"/>
    <n v="362"/>
    <s v="9M"/>
    <x v="6"/>
    <m/>
    <m/>
    <m/>
    <m/>
    <m/>
    <m/>
    <x v="0"/>
  </r>
  <r>
    <n v="93931369"/>
    <s v="DNI"/>
    <d v="2024-08-07T00:00:00"/>
    <x v="1"/>
    <x v="8"/>
    <x v="1"/>
    <d v="2025-05-07T00:00:00"/>
    <s v="R628"/>
    <n v="358"/>
    <s v="9M"/>
    <x v="6"/>
    <m/>
    <m/>
    <m/>
    <m/>
    <m/>
    <m/>
    <x v="0"/>
  </r>
  <r>
    <n v="93931990"/>
    <s v="DNI"/>
    <d v="2024-08-07T00:00:00"/>
    <x v="1"/>
    <x v="5"/>
    <x v="1"/>
    <d v="2025-05-09T00:00:00"/>
    <s v="R628"/>
    <n v="358"/>
    <s v="9M"/>
    <x v="6"/>
    <m/>
    <m/>
    <m/>
    <d v="2025-07-08T00:00:00"/>
    <s v="Z006"/>
    <s v="NUTRICION"/>
    <x v="1"/>
  </r>
  <r>
    <n v="93935618"/>
    <s v="DNI"/>
    <d v="2024-08-11T00:00:00"/>
    <x v="0"/>
    <x v="19"/>
    <x v="0"/>
    <d v="2025-05-17T00:00:00"/>
    <s v="R628"/>
    <n v="354"/>
    <s v="9M"/>
    <x v="6"/>
    <d v="2025-07-31T00:00:00"/>
    <s v="R628"/>
    <s v="NUTRICION"/>
    <m/>
    <m/>
    <m/>
    <x v="1"/>
  </r>
  <r>
    <n v="93957415"/>
    <s v="DNI"/>
    <d v="2024-08-29T00:00:00"/>
    <x v="0"/>
    <x v="9"/>
    <x v="2"/>
    <d v="2025-05-05T00:00:00"/>
    <s v="R628"/>
    <n v="336"/>
    <s v="8M"/>
    <x v="6"/>
    <m/>
    <m/>
    <m/>
    <d v="2025-07-21T00:00:00"/>
    <s v="Z006"/>
    <s v="NUTRICION"/>
    <x v="1"/>
  </r>
  <r>
    <n v="93963146"/>
    <s v="DNI"/>
    <d v="2024-09-04T00:00:00"/>
    <x v="1"/>
    <x v="8"/>
    <x v="1"/>
    <d v="2025-04-23T00:00:00"/>
    <s v="R628"/>
    <n v="330"/>
    <s v="7M"/>
    <x v="6"/>
    <m/>
    <m/>
    <m/>
    <m/>
    <m/>
    <m/>
    <x v="0"/>
  </r>
  <r>
    <n v="93966247"/>
    <s v="DNI"/>
    <d v="2024-09-07T00:00:00"/>
    <x v="2"/>
    <x v="2"/>
    <x v="2"/>
    <d v="2025-05-09T00:00:00"/>
    <s v="R628"/>
    <n v="327"/>
    <s v="8M"/>
    <x v="6"/>
    <m/>
    <m/>
    <m/>
    <d v="2025-07-18T00:00:00"/>
    <s v="Z006"/>
    <s v="NUTRICION"/>
    <x v="1"/>
  </r>
  <r>
    <n v="94013863"/>
    <s v="DNI"/>
    <d v="2024-10-19T00:00:00"/>
    <x v="5"/>
    <x v="16"/>
    <x v="2"/>
    <d v="2025-05-21T00:00:00"/>
    <s v="R628"/>
    <n v="285"/>
    <s v="7M"/>
    <x v="6"/>
    <m/>
    <m/>
    <m/>
    <m/>
    <m/>
    <m/>
    <x v="0"/>
  </r>
  <r>
    <n v="94025224"/>
    <s v="DNI"/>
    <d v="2024-10-29T00:00:00"/>
    <x v="1"/>
    <x v="8"/>
    <x v="1"/>
    <d v="2025-04-30T00:00:00"/>
    <s v="R628"/>
    <n v="275"/>
    <s v="6M"/>
    <x v="6"/>
    <d v="2025-07-11T00:00:00"/>
    <s v="R628"/>
    <s v="NUTRICION"/>
    <m/>
    <m/>
    <m/>
    <x v="1"/>
  </r>
  <r>
    <n v="94035139"/>
    <s v="DNI"/>
    <d v="2024-11-07T00:00:00"/>
    <x v="1"/>
    <x v="8"/>
    <x v="1"/>
    <d v="2025-05-19T00:00:00"/>
    <s v="R628"/>
    <n v="266"/>
    <s v="6M"/>
    <x v="6"/>
    <d v="2025-07-18T00:00:00"/>
    <s v="R628"/>
    <s v="NUTRICION"/>
    <m/>
    <m/>
    <m/>
    <x v="1"/>
  </r>
  <r>
    <n v="94091383"/>
    <s v="DNI"/>
    <d v="2025-01-01T00:00:00"/>
    <x v="0"/>
    <x v="31"/>
    <x v="0"/>
    <d v="2025-05-02T00:00:00"/>
    <s v="R628"/>
    <n v="211"/>
    <s v="4M"/>
    <x v="6"/>
    <d v="2025-07-05T00:00:00"/>
    <s v="R628"/>
    <s v="NUTRICION"/>
    <m/>
    <m/>
    <m/>
    <x v="1"/>
  </r>
  <r>
    <n v="94161147"/>
    <s v="DNI"/>
    <d v="2025-03-03T00:00:00"/>
    <x v="5"/>
    <x v="23"/>
    <x v="2"/>
    <d v="2025-05-05T00:00:00"/>
    <s v="R628"/>
    <n v="150"/>
    <s v="2M"/>
    <x v="6"/>
    <m/>
    <m/>
    <m/>
    <d v="2025-07-08T00:00:00"/>
    <s v="Z006"/>
    <s v="ATENCION INTEGRAL DEL NINO"/>
    <x v="1"/>
  </r>
  <r>
    <n v="94165328"/>
    <s v="DNI"/>
    <d v="2025-03-06T00:00:00"/>
    <x v="1"/>
    <x v="6"/>
    <x v="1"/>
    <d v="2025-04-23T00:00:00"/>
    <s v="R628"/>
    <n v="147"/>
    <s v="1M"/>
    <x v="6"/>
    <d v="2025-07-11T00:00:00"/>
    <s v="R628"/>
    <s v="NUTRICION"/>
    <m/>
    <m/>
    <m/>
    <x v="1"/>
  </r>
  <r>
    <n v="94165332"/>
    <s v="DNI"/>
    <d v="2025-03-06T00:00:00"/>
    <x v="1"/>
    <x v="6"/>
    <x v="1"/>
    <d v="2025-04-23T00:00:00"/>
    <s v="R628"/>
    <n v="147"/>
    <s v="1M"/>
    <x v="6"/>
    <d v="2025-07-11T00:00:00"/>
    <s v="R628"/>
    <s v="NUTRICION"/>
    <m/>
    <m/>
    <m/>
    <x v="1"/>
  </r>
  <r>
    <n v="94167295"/>
    <s v="DNI"/>
    <d v="2025-03-08T00:00:00"/>
    <x v="1"/>
    <x v="8"/>
    <x v="1"/>
    <d v="2025-04-23T00:00:00"/>
    <s v="R628"/>
    <n v="145"/>
    <s v="1M"/>
    <x v="6"/>
    <d v="2025-06-27T00:00:00"/>
    <s v="R628"/>
    <s v="NUTRICION"/>
    <d v="2025-07-14T00:00:00"/>
    <s v="Z006"/>
    <s v="NUTRICION"/>
    <x v="1"/>
  </r>
  <r>
    <n v="94191880"/>
    <s v="DNI"/>
    <d v="2025-03-28T00:00:00"/>
    <x v="0"/>
    <x v="9"/>
    <x v="2"/>
    <d v="2025-04-28T00:00:00"/>
    <s v="R628"/>
    <n v="125"/>
    <s v="1M"/>
    <x v="6"/>
    <m/>
    <m/>
    <m/>
    <m/>
    <m/>
    <m/>
    <x v="0"/>
  </r>
  <r>
    <n v="94204227"/>
    <s v="DNI"/>
    <d v="2025-04-08T00:00:00"/>
    <x v="1"/>
    <x v="12"/>
    <x v="1"/>
    <d v="2025-05-10T00:00:00"/>
    <s v="R628"/>
    <n v="114"/>
    <s v="1M"/>
    <x v="6"/>
    <d v="2025-07-30T00:00:00"/>
    <s v="R628"/>
    <s v="NUTRICION"/>
    <m/>
    <m/>
    <m/>
    <x v="1"/>
  </r>
  <r>
    <n v="94205120"/>
    <s v="DNI"/>
    <d v="2025-04-09T00:00:00"/>
    <x v="1"/>
    <x v="12"/>
    <x v="1"/>
    <d v="2025-05-21T00:00:00"/>
    <s v="R628"/>
    <n v="113"/>
    <s v="1M"/>
    <x v="6"/>
    <d v="2025-07-30T00:00:00"/>
    <s v="R628"/>
    <s v="NUTRICION"/>
    <m/>
    <m/>
    <m/>
    <x v="1"/>
  </r>
  <r>
    <n v="94213708"/>
    <s v="DNI"/>
    <d v="2025-04-16T00:00:00"/>
    <x v="1"/>
    <x v="6"/>
    <x v="1"/>
    <d v="2025-04-23T00:00:00"/>
    <s v="R628"/>
    <n v="106"/>
    <s v="7D"/>
    <x v="6"/>
    <m/>
    <m/>
    <m/>
    <d v="2025-07-22T00:00:00"/>
    <s v="Z006"/>
    <s v="NUTRICION"/>
    <x v="1"/>
  </r>
  <r>
    <n v="94216320"/>
    <s v="DNI"/>
    <d v="2025-04-18T00:00:00"/>
    <x v="4"/>
    <x v="14"/>
    <x v="1"/>
    <d v="2025-05-06T00:00:00"/>
    <s v="R628"/>
    <n v="104"/>
    <s v="18D"/>
    <x v="6"/>
    <d v="2025-07-07T00:00:00"/>
    <s v="R628"/>
    <s v="NUTRICION"/>
    <m/>
    <m/>
    <m/>
    <x v="1"/>
  </r>
  <r>
    <n v="94223594"/>
    <s v="DNI"/>
    <d v="2025-04-24T00:00:00"/>
    <x v="3"/>
    <x v="3"/>
    <x v="3"/>
    <d v="2025-05-03T00:00:00"/>
    <s v="R628"/>
    <n v="98"/>
    <s v="9D"/>
    <x v="6"/>
    <m/>
    <m/>
    <m/>
    <m/>
    <m/>
    <m/>
    <x v="0"/>
  </r>
  <r>
    <n v="94224672"/>
    <s v="DNI"/>
    <d v="2025-04-25T00:00:00"/>
    <x v="0"/>
    <x v="4"/>
    <x v="1"/>
    <d v="2025-05-02T00:00:00"/>
    <s v="R628"/>
    <n v="97"/>
    <s v="7D"/>
    <x v="6"/>
    <d v="2025-07-03T00:00:00"/>
    <s v="R628"/>
    <s v="NUTRICION"/>
    <m/>
    <m/>
    <m/>
    <x v="1"/>
  </r>
  <r>
    <n v="94228267"/>
    <s v="DNI"/>
    <d v="2025-04-29T00:00:00"/>
    <x v="1"/>
    <x v="11"/>
    <x v="3"/>
    <d v="2025-05-08T00:00:00"/>
    <s v="R628"/>
    <n v="93"/>
    <s v="9D"/>
    <x v="6"/>
    <m/>
    <m/>
    <m/>
    <m/>
    <m/>
    <m/>
    <x v="0"/>
  </r>
  <r>
    <n v="93566784"/>
    <s v="DNI"/>
    <d v="2023-10-04T00:00:00"/>
    <x v="0"/>
    <x v="9"/>
    <x v="2"/>
    <d v="2025-06-25T00:00:00"/>
    <s v="R628"/>
    <n v="697"/>
    <s v="1A"/>
    <x v="7"/>
    <m/>
    <m/>
    <m/>
    <m/>
    <m/>
    <m/>
    <x v="0"/>
  </r>
  <r>
    <n v="93578406"/>
    <s v="DNI"/>
    <d v="2023-10-14T00:00:00"/>
    <x v="1"/>
    <x v="22"/>
    <x v="1"/>
    <d v="2025-06-21T00:00:00"/>
    <s v="R628"/>
    <n v="687"/>
    <s v="1A"/>
    <x v="7"/>
    <m/>
    <m/>
    <m/>
    <d v="2025-08-29T00:00:00"/>
    <s v="Z006"/>
    <s v="NUTRICION"/>
    <x v="1"/>
  </r>
  <r>
    <n v="93589425"/>
    <s v="DNI"/>
    <d v="2023-10-23T00:00:00"/>
    <x v="0"/>
    <x v="32"/>
    <x v="0"/>
    <d v="2025-05-26T00:00:00"/>
    <s v="R628"/>
    <n v="678"/>
    <s v="1A"/>
    <x v="7"/>
    <d v="2025-08-21T00:00:00"/>
    <s v="R628"/>
    <s v="NUTRICION"/>
    <m/>
    <m/>
    <m/>
    <x v="1"/>
  </r>
  <r>
    <n v="93592308"/>
    <s v="DNI"/>
    <d v="2023-10-26T00:00:00"/>
    <x v="1"/>
    <x v="10"/>
    <x v="1"/>
    <d v="2025-06-26T00:00:00"/>
    <s v="R628"/>
    <n v="675"/>
    <s v="1A"/>
    <x v="7"/>
    <m/>
    <m/>
    <m/>
    <m/>
    <m/>
    <m/>
    <x v="0"/>
  </r>
  <r>
    <n v="93663178"/>
    <s v="DNI"/>
    <d v="2023-12-26T00:00:00"/>
    <x v="1"/>
    <x v="12"/>
    <x v="1"/>
    <d v="2025-06-26T00:00:00"/>
    <s v="R628"/>
    <n v="614"/>
    <s v="1A"/>
    <x v="7"/>
    <d v="2025-08-28T00:00:00"/>
    <s v="R628"/>
    <s v="NUTRICION"/>
    <m/>
    <m/>
    <m/>
    <x v="1"/>
  </r>
  <r>
    <n v="93693011"/>
    <s v="DNI"/>
    <d v="2024-01-21T00:00:00"/>
    <x v="1"/>
    <x v="8"/>
    <x v="1"/>
    <d v="2025-05-26T00:00:00"/>
    <s v="R628"/>
    <n v="588"/>
    <s v="1A"/>
    <x v="7"/>
    <d v="2025-07-30T00:00:00"/>
    <s v="R628"/>
    <s v="NUTRICION"/>
    <m/>
    <m/>
    <m/>
    <x v="1"/>
  </r>
  <r>
    <n v="93700628"/>
    <s v="DNI"/>
    <d v="2024-01-27T00:00:00"/>
    <x v="0"/>
    <x v="9"/>
    <x v="2"/>
    <d v="2025-06-05T00:00:00"/>
    <s v="R628"/>
    <n v="582"/>
    <s v="1A"/>
    <x v="7"/>
    <m/>
    <m/>
    <m/>
    <d v="2025-08-05T00:00:00"/>
    <s v="Z006"/>
    <s v="NUTRICION"/>
    <x v="1"/>
  </r>
  <r>
    <n v="93735060"/>
    <s v="DNI"/>
    <d v="2024-02-25T00:00:00"/>
    <x v="0"/>
    <x v="32"/>
    <x v="0"/>
    <d v="2025-06-20T00:00:00"/>
    <s v="R628"/>
    <n v="553"/>
    <s v="1A"/>
    <x v="7"/>
    <d v="2025-08-21T00:00:00"/>
    <s v="R628"/>
    <s v="NUTRICION"/>
    <m/>
    <m/>
    <m/>
    <x v="1"/>
  </r>
  <r>
    <n v="93735112"/>
    <s v="DNI"/>
    <d v="2024-02-25T00:00:00"/>
    <x v="1"/>
    <x v="8"/>
    <x v="1"/>
    <d v="2025-05-26T00:00:00"/>
    <s v="R628"/>
    <n v="553"/>
    <s v="1A"/>
    <x v="7"/>
    <m/>
    <m/>
    <m/>
    <m/>
    <m/>
    <m/>
    <x v="0"/>
  </r>
  <r>
    <n v="93754887"/>
    <s v="DNI"/>
    <d v="2024-03-12T00:00:00"/>
    <x v="0"/>
    <x v="33"/>
    <x v="0"/>
    <d v="2025-06-12T00:00:00"/>
    <s v="R628"/>
    <n v="537"/>
    <s v="1A"/>
    <x v="7"/>
    <d v="2025-08-13T00:00:00"/>
    <s v="R628"/>
    <s v="NUTRICION"/>
    <m/>
    <m/>
    <m/>
    <x v="1"/>
  </r>
  <r>
    <n v="93760824"/>
    <s v="DNI"/>
    <d v="2024-03-16T00:00:00"/>
    <x v="1"/>
    <x v="5"/>
    <x v="1"/>
    <d v="2025-05-24T00:00:00"/>
    <s v="R628"/>
    <n v="533"/>
    <s v="1A"/>
    <x v="7"/>
    <m/>
    <m/>
    <m/>
    <d v="2025-07-23T00:00:00"/>
    <s v="Z006"/>
    <s v="NUTRICION"/>
    <x v="1"/>
  </r>
  <r>
    <n v="93762385"/>
    <s v="DNI"/>
    <d v="2024-03-18T00:00:00"/>
    <x v="0"/>
    <x v="9"/>
    <x v="2"/>
    <d v="2025-06-09T00:00:00"/>
    <s v="R628"/>
    <n v="531"/>
    <s v="1A"/>
    <x v="7"/>
    <m/>
    <m/>
    <m/>
    <d v="2025-08-14T00:00:00"/>
    <s v="Z006"/>
    <s v="NUTRICION"/>
    <x v="1"/>
  </r>
  <r>
    <n v="93770363"/>
    <s v="DNI"/>
    <d v="2024-03-24T00:00:00"/>
    <x v="0"/>
    <x v="4"/>
    <x v="1"/>
    <d v="2025-06-18T00:00:00"/>
    <s v="R628"/>
    <n v="525"/>
    <s v="1A"/>
    <x v="7"/>
    <m/>
    <m/>
    <m/>
    <m/>
    <m/>
    <m/>
    <x v="0"/>
  </r>
  <r>
    <n v="93780375"/>
    <s v="DNI"/>
    <d v="2024-04-01T00:00:00"/>
    <x v="1"/>
    <x v="8"/>
    <x v="1"/>
    <d v="2025-06-06T00:00:00"/>
    <s v="R628"/>
    <n v="517"/>
    <s v="1A"/>
    <x v="7"/>
    <m/>
    <m/>
    <m/>
    <m/>
    <m/>
    <m/>
    <x v="0"/>
  </r>
  <r>
    <n v="93795336"/>
    <s v="DNI"/>
    <d v="2024-04-13T00:00:00"/>
    <x v="0"/>
    <x v="0"/>
    <x v="0"/>
    <d v="2025-06-20T00:00:00"/>
    <s v="R628"/>
    <n v="505"/>
    <s v="1A"/>
    <x v="7"/>
    <d v="2025-08-21T00:00:00"/>
    <s v="R628"/>
    <s v="ENFERMERIA"/>
    <m/>
    <m/>
    <m/>
    <x v="1"/>
  </r>
  <r>
    <n v="93795679"/>
    <s v="DNI"/>
    <d v="2024-04-13T00:00:00"/>
    <x v="1"/>
    <x v="22"/>
    <x v="1"/>
    <d v="2025-06-13T00:00:00"/>
    <s v="R628"/>
    <n v="505"/>
    <s v="1A"/>
    <x v="7"/>
    <m/>
    <m/>
    <m/>
    <d v="2025-08-29T00:00:00"/>
    <s v="Z006"/>
    <s v="NUTRICION"/>
    <x v="1"/>
  </r>
  <r>
    <n v="93842667"/>
    <s v="DNI"/>
    <d v="2024-05-22T00:00:00"/>
    <x v="1"/>
    <x v="28"/>
    <x v="1"/>
    <d v="2025-06-02T00:00:00"/>
    <s v="R628"/>
    <n v="466"/>
    <s v="1A"/>
    <x v="7"/>
    <m/>
    <m/>
    <m/>
    <d v="2025-08-01T00:00:00"/>
    <s v="Z006"/>
    <s v="NUTRICION"/>
    <x v="1"/>
  </r>
  <r>
    <n v="93849681"/>
    <s v="DNI"/>
    <d v="2024-05-28T00:00:00"/>
    <x v="1"/>
    <x v="7"/>
    <x v="1"/>
    <d v="2025-06-11T00:00:00"/>
    <s v="R628"/>
    <n v="460"/>
    <s v="1A"/>
    <x v="7"/>
    <m/>
    <m/>
    <m/>
    <d v="2025-08-16T00:00:00"/>
    <s v="Z006"/>
    <s v="NUTRICION"/>
    <x v="1"/>
  </r>
  <r>
    <n v="93856974"/>
    <s v="DNI"/>
    <d v="2024-06-03T00:00:00"/>
    <x v="1"/>
    <x v="8"/>
    <x v="1"/>
    <d v="2025-06-27T00:00:00"/>
    <s v="R628"/>
    <n v="454"/>
    <s v="1A"/>
    <x v="7"/>
    <d v="2025-08-27T00:00:00"/>
    <s v="R628"/>
    <s v="NUTRICION"/>
    <m/>
    <m/>
    <m/>
    <x v="1"/>
  </r>
  <r>
    <n v="93858442"/>
    <s v="DNI"/>
    <d v="2024-06-05T00:00:00"/>
    <x v="6"/>
    <x v="34"/>
    <x v="0"/>
    <d v="2025-07-01T00:00:00"/>
    <s v="R628"/>
    <n v="452"/>
    <s v="1A"/>
    <x v="7"/>
    <m/>
    <m/>
    <m/>
    <m/>
    <m/>
    <m/>
    <x v="0"/>
  </r>
  <r>
    <n v="93858942"/>
    <s v="DNI"/>
    <d v="2024-06-05T00:00:00"/>
    <x v="0"/>
    <x v="4"/>
    <x v="1"/>
    <d v="2025-06-05T00:00:00"/>
    <s v="R628"/>
    <n v="452"/>
    <s v="1A"/>
    <x v="7"/>
    <d v="2025-08-14T00:00:00"/>
    <s v="R628"/>
    <s v="NUTRICION"/>
    <m/>
    <m/>
    <m/>
    <x v="1"/>
  </r>
  <r>
    <n v="93866993"/>
    <s v="DNI"/>
    <d v="2024-06-12T00:00:00"/>
    <x v="0"/>
    <x v="9"/>
    <x v="2"/>
    <d v="2025-06-25T00:00:00"/>
    <s v="R628"/>
    <n v="445"/>
    <s v="1A"/>
    <x v="7"/>
    <m/>
    <m/>
    <m/>
    <m/>
    <m/>
    <m/>
    <x v="0"/>
  </r>
  <r>
    <n v="93871111"/>
    <s v="DNI"/>
    <d v="2024-06-15T00:00:00"/>
    <x v="0"/>
    <x v="18"/>
    <x v="2"/>
    <d v="2025-06-12T00:00:00"/>
    <s v="R628"/>
    <n v="442"/>
    <s v="11M"/>
    <x v="7"/>
    <m/>
    <m/>
    <m/>
    <d v="2025-08-12T00:00:00"/>
    <s v="Z006"/>
    <s v="ATENCION EN SALUD FAMILIAR Y COMUNITARIA"/>
    <x v="1"/>
  </r>
  <r>
    <n v="93878414"/>
    <s v="DNI"/>
    <d v="2024-06-21T00:00:00"/>
    <x v="5"/>
    <x v="16"/>
    <x v="2"/>
    <d v="2025-06-30T00:00:00"/>
    <s v="R628"/>
    <n v="436"/>
    <s v="1A"/>
    <x v="7"/>
    <m/>
    <m/>
    <m/>
    <m/>
    <m/>
    <m/>
    <x v="0"/>
  </r>
  <r>
    <n v="93879222"/>
    <s v="DNI"/>
    <d v="2024-06-22T00:00:00"/>
    <x v="6"/>
    <x v="34"/>
    <x v="0"/>
    <d v="2025-06-22T00:00:00"/>
    <s v="R628"/>
    <n v="435"/>
    <s v="1A"/>
    <x v="7"/>
    <d v="2025-08-25T00:00:00"/>
    <s v="R628"/>
    <s v="ATENCION INTEGRAL DEL NINO"/>
    <m/>
    <m/>
    <m/>
    <x v="1"/>
  </r>
  <r>
    <n v="93879433"/>
    <s v="DNI"/>
    <d v="2024-06-22T00:00:00"/>
    <x v="0"/>
    <x v="4"/>
    <x v="1"/>
    <d v="2025-06-23T00:00:00"/>
    <s v="R628"/>
    <n v="435"/>
    <s v="1A"/>
    <x v="7"/>
    <m/>
    <m/>
    <m/>
    <m/>
    <m/>
    <m/>
    <x v="0"/>
  </r>
  <r>
    <n v="93885157"/>
    <s v="DNI"/>
    <d v="2024-06-27T00:00:00"/>
    <x v="0"/>
    <x v="32"/>
    <x v="0"/>
    <d v="2025-06-26T00:00:00"/>
    <s v="R628"/>
    <n v="430"/>
    <s v="11M"/>
    <x v="7"/>
    <d v="2025-08-26T00:00:00"/>
    <s v="R628"/>
    <s v="NUTRICION"/>
    <m/>
    <m/>
    <m/>
    <x v="1"/>
  </r>
  <r>
    <n v="93886121"/>
    <s v="DNI"/>
    <d v="2024-06-28T00:00:00"/>
    <x v="5"/>
    <x v="23"/>
    <x v="2"/>
    <d v="2025-05-26T00:00:00"/>
    <s v="R628"/>
    <n v="429"/>
    <s v="10M"/>
    <x v="7"/>
    <m/>
    <m/>
    <m/>
    <d v="2025-07-25T00:00:00"/>
    <s v="Z006"/>
    <s v="ATENCION INTEGRAL DEL NINO"/>
    <x v="1"/>
  </r>
  <r>
    <n v="93890879"/>
    <s v="DNI"/>
    <d v="2024-07-03T00:00:00"/>
    <x v="0"/>
    <x v="4"/>
    <x v="1"/>
    <d v="2025-06-05T00:00:00"/>
    <s v="R628"/>
    <n v="424"/>
    <s v="11M"/>
    <x v="7"/>
    <d v="2025-08-14T00:00:00"/>
    <s v="R628"/>
    <s v="NUTRICION"/>
    <m/>
    <m/>
    <m/>
    <x v="1"/>
  </r>
  <r>
    <n v="93891827"/>
    <s v="DNI"/>
    <d v="2024-07-03T00:00:00"/>
    <x v="0"/>
    <x v="4"/>
    <x v="1"/>
    <d v="2025-06-12T00:00:00"/>
    <s v="R628"/>
    <n v="424"/>
    <s v="11M"/>
    <x v="7"/>
    <d v="2025-08-15T00:00:00"/>
    <s v="R628"/>
    <s v="NUTRICION"/>
    <m/>
    <m/>
    <m/>
    <x v="1"/>
  </r>
  <r>
    <n v="93903759"/>
    <s v="DNI"/>
    <d v="2024-07-13T00:00:00"/>
    <x v="1"/>
    <x v="11"/>
    <x v="3"/>
    <d v="2025-06-16T00:00:00"/>
    <s v="R628"/>
    <n v="414"/>
    <s v="11M"/>
    <x v="7"/>
    <m/>
    <m/>
    <m/>
    <m/>
    <m/>
    <m/>
    <x v="0"/>
  </r>
  <r>
    <n v="93911561"/>
    <s v="DNI"/>
    <d v="2024-07-20T00:00:00"/>
    <x v="0"/>
    <x v="9"/>
    <x v="2"/>
    <d v="2025-06-30T00:00:00"/>
    <s v="R628"/>
    <n v="407"/>
    <s v="11M"/>
    <x v="7"/>
    <m/>
    <m/>
    <m/>
    <m/>
    <m/>
    <m/>
    <x v="0"/>
  </r>
  <r>
    <n v="93914442"/>
    <s v="DNI"/>
    <d v="2024-07-23T00:00:00"/>
    <x v="0"/>
    <x v="32"/>
    <x v="0"/>
    <d v="2025-06-30T00:00:00"/>
    <s v="R628"/>
    <n v="404"/>
    <s v="11M"/>
    <x v="7"/>
    <m/>
    <m/>
    <m/>
    <m/>
    <m/>
    <m/>
    <x v="0"/>
  </r>
  <r>
    <n v="93914756"/>
    <s v="DNI"/>
    <d v="2024-07-23T00:00:00"/>
    <x v="2"/>
    <x v="2"/>
    <x v="2"/>
    <d v="2025-05-27T00:00:00"/>
    <s v="R628"/>
    <n v="404"/>
    <s v="10M"/>
    <x v="7"/>
    <d v="2025-07-27T00:00:00"/>
    <s v="R628"/>
    <s v="ATENCION INTEGRAL DEL NINO"/>
    <d v="2025-07-27T00:00:00"/>
    <s v="Z006"/>
    <s v="ATENCION INTEGRAL DEL NINO"/>
    <x v="1"/>
  </r>
  <r>
    <n v="93921567"/>
    <s v="DNI"/>
    <d v="2024-07-30T00:00:00"/>
    <x v="0"/>
    <x v="9"/>
    <x v="2"/>
    <d v="2025-06-03T00:00:00"/>
    <s v="R628"/>
    <n v="397"/>
    <s v="10M"/>
    <x v="7"/>
    <m/>
    <m/>
    <m/>
    <d v="2025-08-02T00:00:00"/>
    <s v="Z006"/>
    <s v="NUTRICION"/>
    <x v="1"/>
  </r>
  <r>
    <n v="93928074"/>
    <s v="DNI"/>
    <d v="2024-08-04T00:00:00"/>
    <x v="0"/>
    <x v="19"/>
    <x v="0"/>
    <d v="2025-06-14T00:00:00"/>
    <s v="R628"/>
    <n v="392"/>
    <s v="10M"/>
    <x v="7"/>
    <d v="2025-08-19T00:00:00"/>
    <s v="R628"/>
    <s v="NUTRICION"/>
    <m/>
    <m/>
    <m/>
    <x v="1"/>
  </r>
  <r>
    <n v="93928116"/>
    <s v="DNI"/>
    <d v="2024-08-04T00:00:00"/>
    <x v="0"/>
    <x v="9"/>
    <x v="2"/>
    <d v="2025-06-06T00:00:00"/>
    <s v="R628"/>
    <n v="392"/>
    <s v="10M"/>
    <x v="7"/>
    <d v="2025-08-07T00:00:00"/>
    <s v="R628"/>
    <s v="NUTRICION"/>
    <m/>
    <m/>
    <m/>
    <x v="1"/>
  </r>
  <r>
    <n v="93932580"/>
    <s v="DNI"/>
    <d v="2024-08-08T00:00:00"/>
    <x v="1"/>
    <x v="8"/>
    <x v="1"/>
    <d v="2025-05-26T00:00:00"/>
    <s v="R628"/>
    <n v="388"/>
    <s v="9M"/>
    <x v="7"/>
    <m/>
    <m/>
    <m/>
    <m/>
    <m/>
    <m/>
    <x v="0"/>
  </r>
  <r>
    <n v="93936084"/>
    <s v="DNI"/>
    <d v="2024-08-11T00:00:00"/>
    <x v="0"/>
    <x v="4"/>
    <x v="1"/>
    <d v="2025-06-12T00:00:00"/>
    <s v="R628"/>
    <n v="385"/>
    <s v="10M"/>
    <x v="7"/>
    <d v="2025-08-15T00:00:00"/>
    <s v="R628"/>
    <s v="NUTRICION"/>
    <m/>
    <m/>
    <m/>
    <x v="1"/>
  </r>
  <r>
    <n v="93945965"/>
    <s v="DNI"/>
    <d v="2024-08-20T00:00:00"/>
    <x v="0"/>
    <x v="9"/>
    <x v="2"/>
    <d v="2025-06-23T00:00:00"/>
    <s v="R628"/>
    <n v="376"/>
    <s v="10M"/>
    <x v="7"/>
    <m/>
    <m/>
    <m/>
    <m/>
    <m/>
    <m/>
    <x v="0"/>
  </r>
  <r>
    <n v="93952010"/>
    <s v="DNI"/>
    <d v="2024-08-25T00:00:00"/>
    <x v="0"/>
    <x v="9"/>
    <x v="2"/>
    <d v="2025-06-06T00:00:00"/>
    <s v="R628"/>
    <n v="371"/>
    <s v="9M"/>
    <x v="7"/>
    <m/>
    <m/>
    <m/>
    <d v="2025-08-07T00:00:00"/>
    <s v="Z006"/>
    <s v="NUTRICION"/>
    <x v="1"/>
  </r>
  <r>
    <n v="93957125"/>
    <s v="DNI"/>
    <d v="2024-08-30T00:00:00"/>
    <x v="1"/>
    <x v="7"/>
    <x v="1"/>
    <d v="2025-06-19T00:00:00"/>
    <s v="R628"/>
    <n v="366"/>
    <s v="9M"/>
    <x v="7"/>
    <m/>
    <m/>
    <m/>
    <d v="2025-08-19T00:00:00"/>
    <s v="Z006"/>
    <s v="NUTRICION"/>
    <x v="1"/>
  </r>
  <r>
    <n v="93961331"/>
    <s v="DNI"/>
    <d v="2024-09-02T00:00:00"/>
    <x v="2"/>
    <x v="2"/>
    <x v="2"/>
    <d v="2025-06-02T00:00:00"/>
    <s v="R628"/>
    <n v="363"/>
    <s v="9M"/>
    <x v="7"/>
    <d v="2025-08-02T00:00:00"/>
    <s v="R628"/>
    <s v="ATENCION INTEGRAL DEL NINO"/>
    <d v="2025-08-02T00:00:00"/>
    <s v="Z006"/>
    <s v="ATENCION INTEGRAL DEL NINO"/>
    <x v="1"/>
  </r>
  <r>
    <n v="93964580"/>
    <s v="DNI"/>
    <d v="2024-09-05T00:00:00"/>
    <x v="5"/>
    <x v="23"/>
    <x v="2"/>
    <d v="2025-05-23T00:00:00"/>
    <s v="R628"/>
    <n v="360"/>
    <s v="8M"/>
    <x v="7"/>
    <m/>
    <m/>
    <m/>
    <d v="2025-07-22T00:00:00"/>
    <s v="Z006"/>
    <s v="ATENCION INTEGRAL DEL NINO"/>
    <x v="1"/>
  </r>
  <r>
    <n v="93975361"/>
    <s v="DNI"/>
    <d v="2024-09-14T00:00:00"/>
    <x v="0"/>
    <x v="4"/>
    <x v="1"/>
    <d v="2025-06-30T00:00:00"/>
    <s v="R628"/>
    <n v="351"/>
    <s v="9M"/>
    <x v="7"/>
    <m/>
    <m/>
    <m/>
    <m/>
    <m/>
    <m/>
    <x v="0"/>
  </r>
  <r>
    <n v="93984257"/>
    <s v="DNI"/>
    <d v="2024-09-22T00:00:00"/>
    <x v="3"/>
    <x v="3"/>
    <x v="3"/>
    <d v="2025-06-30T00:00:00"/>
    <s v="R628"/>
    <n v="343"/>
    <s v="9M"/>
    <x v="7"/>
    <m/>
    <m/>
    <m/>
    <m/>
    <m/>
    <m/>
    <x v="0"/>
  </r>
  <r>
    <n v="93988465"/>
    <s v="DNI"/>
    <d v="2024-09-26T00:00:00"/>
    <x v="2"/>
    <x v="2"/>
    <x v="2"/>
    <d v="2025-05-27T00:00:00"/>
    <s v="R628"/>
    <n v="339"/>
    <s v="8M"/>
    <x v="7"/>
    <d v="2025-07-27T00:00:00"/>
    <s v="R628"/>
    <s v="ATENCION INTEGRAL DEL NINO"/>
    <d v="2025-07-27T00:00:00"/>
    <s v="Z006"/>
    <s v="ATENCION INTEGRAL DEL NINO"/>
    <x v="1"/>
  </r>
  <r>
    <n v="93990518"/>
    <s v="DNI"/>
    <d v="2024-09-27T00:00:00"/>
    <x v="0"/>
    <x v="31"/>
    <x v="0"/>
    <d v="2025-05-28T00:00:00"/>
    <s v="R628"/>
    <n v="338"/>
    <s v="8M"/>
    <x v="7"/>
    <d v="2025-07-30T00:00:00"/>
    <s v="R628"/>
    <s v="NUTRICION"/>
    <m/>
    <m/>
    <m/>
    <x v="1"/>
  </r>
  <r>
    <n v="93994856"/>
    <s v="DNI"/>
    <d v="2024-09-30T00:00:00"/>
    <x v="0"/>
    <x v="4"/>
    <x v="1"/>
    <d v="2025-06-14T00:00:00"/>
    <s v="R628"/>
    <n v="335"/>
    <s v="8M"/>
    <x v="7"/>
    <m/>
    <m/>
    <m/>
    <m/>
    <m/>
    <m/>
    <x v="0"/>
  </r>
  <r>
    <n v="94003374"/>
    <s v="DNI"/>
    <d v="2024-10-09T00:00:00"/>
    <x v="3"/>
    <x v="3"/>
    <x v="3"/>
    <d v="2025-06-09T00:00:00"/>
    <s v="R628"/>
    <n v="326"/>
    <s v="8M"/>
    <x v="7"/>
    <m/>
    <m/>
    <m/>
    <m/>
    <m/>
    <m/>
    <x v="0"/>
  </r>
  <r>
    <n v="94006180"/>
    <s v="DNI"/>
    <d v="2024-10-12T00:00:00"/>
    <x v="2"/>
    <x v="2"/>
    <x v="2"/>
    <d v="2025-06-13T00:00:00"/>
    <s v="R628"/>
    <n v="323"/>
    <s v="8M"/>
    <x v="7"/>
    <m/>
    <m/>
    <m/>
    <m/>
    <m/>
    <m/>
    <x v="0"/>
  </r>
  <r>
    <n v="94009902"/>
    <s v="DNI"/>
    <d v="2024-10-15T00:00:00"/>
    <x v="1"/>
    <x v="5"/>
    <x v="1"/>
    <d v="2025-06-16T00:00:00"/>
    <s v="R628"/>
    <n v="320"/>
    <s v="8M"/>
    <x v="7"/>
    <m/>
    <m/>
    <m/>
    <d v="2025-08-15T00:00:00"/>
    <s v="Z006"/>
    <s v="NUTRICION"/>
    <x v="1"/>
  </r>
  <r>
    <n v="94010480"/>
    <s v="DNI"/>
    <d v="2024-10-15T00:00:00"/>
    <x v="0"/>
    <x v="4"/>
    <x v="1"/>
    <d v="2025-06-15T00:00:00"/>
    <s v="R628"/>
    <n v="320"/>
    <s v="8M"/>
    <x v="7"/>
    <d v="2025-08-19T00:00:00"/>
    <s v="R628"/>
    <s v="NUTRICION"/>
    <d v="2025-08-15T00:00:00"/>
    <s v="Z006"/>
    <s v="NUTRICION"/>
    <x v="1"/>
  </r>
  <r>
    <n v="94015642"/>
    <s v="DNI"/>
    <d v="2024-10-20T00:00:00"/>
    <x v="1"/>
    <x v="24"/>
    <x v="1"/>
    <d v="2025-06-23T00:00:00"/>
    <s v="R628"/>
    <n v="315"/>
    <s v="8M"/>
    <x v="7"/>
    <m/>
    <m/>
    <m/>
    <m/>
    <m/>
    <m/>
    <x v="0"/>
  </r>
  <r>
    <n v="94036686"/>
    <s v="DNI"/>
    <d v="2024-11-09T00:00:00"/>
    <x v="0"/>
    <x v="4"/>
    <x v="1"/>
    <d v="2025-06-10T00:00:00"/>
    <s v="R628"/>
    <n v="295"/>
    <s v="7M"/>
    <x v="7"/>
    <d v="2025-08-15T00:00:00"/>
    <s v="R628"/>
    <s v="NUTRICION"/>
    <m/>
    <m/>
    <m/>
    <x v="1"/>
  </r>
  <r>
    <n v="94051080"/>
    <s v="DNI"/>
    <d v="2024-11-23T00:00:00"/>
    <x v="1"/>
    <x v="24"/>
    <x v="1"/>
    <d v="2025-06-24T00:00:00"/>
    <s v="R628"/>
    <n v="281"/>
    <s v="7M"/>
    <x v="7"/>
    <m/>
    <m/>
    <m/>
    <m/>
    <m/>
    <m/>
    <x v="0"/>
  </r>
  <r>
    <n v="94051326"/>
    <s v="DNI"/>
    <d v="2024-11-23T00:00:00"/>
    <x v="1"/>
    <x v="11"/>
    <x v="3"/>
    <d v="2025-06-20T00:00:00"/>
    <s v="R628"/>
    <n v="281"/>
    <s v="6M"/>
    <x v="7"/>
    <m/>
    <m/>
    <m/>
    <m/>
    <m/>
    <m/>
    <x v="0"/>
  </r>
  <r>
    <n v="94054030"/>
    <s v="DNI"/>
    <d v="2024-11-26T00:00:00"/>
    <x v="0"/>
    <x v="4"/>
    <x v="1"/>
    <d v="2025-05-28T00:00:00"/>
    <s v="R628"/>
    <n v="278"/>
    <s v="6M"/>
    <x v="7"/>
    <m/>
    <m/>
    <m/>
    <m/>
    <m/>
    <m/>
    <x v="0"/>
  </r>
  <r>
    <n v="94054290"/>
    <s v="DNI"/>
    <d v="2024-11-26T00:00:00"/>
    <x v="0"/>
    <x v="31"/>
    <x v="0"/>
    <d v="2025-06-05T00:00:00"/>
    <s v="R628"/>
    <n v="278"/>
    <s v="6M"/>
    <x v="7"/>
    <d v="2025-08-21T00:00:00"/>
    <s v="R628"/>
    <s v="NUTRICION"/>
    <m/>
    <m/>
    <m/>
    <x v="1"/>
  </r>
  <r>
    <n v="94065492"/>
    <s v="DNI"/>
    <d v="2024-12-07T00:00:00"/>
    <x v="1"/>
    <x v="6"/>
    <x v="1"/>
    <d v="2025-06-11T00:00:00"/>
    <s v="R628"/>
    <n v="267"/>
    <s v="6M"/>
    <x v="7"/>
    <m/>
    <m/>
    <m/>
    <m/>
    <m/>
    <m/>
    <x v="0"/>
  </r>
  <r>
    <n v="94071235"/>
    <s v="DNI"/>
    <d v="2024-12-12T00:00:00"/>
    <x v="5"/>
    <x v="16"/>
    <x v="2"/>
    <d v="2025-06-14T00:00:00"/>
    <s v="R628"/>
    <n v="262"/>
    <s v="6M"/>
    <x v="7"/>
    <m/>
    <m/>
    <m/>
    <m/>
    <m/>
    <m/>
    <x v="0"/>
  </r>
  <r>
    <n v="94077998"/>
    <s v="DNI"/>
    <d v="2024-12-18T00:00:00"/>
    <x v="1"/>
    <x v="8"/>
    <x v="1"/>
    <d v="2025-06-23T00:00:00"/>
    <s v="R628"/>
    <n v="256"/>
    <s v="6M"/>
    <x v="7"/>
    <d v="2025-08-27T00:00:00"/>
    <s v="R628"/>
    <s v="NUTRICION"/>
    <m/>
    <m/>
    <m/>
    <x v="1"/>
  </r>
  <r>
    <n v="94078118"/>
    <s v="DNI"/>
    <d v="2024-12-19T00:00:00"/>
    <x v="1"/>
    <x v="28"/>
    <x v="1"/>
    <d v="2025-06-23T00:00:00"/>
    <s v="R628"/>
    <n v="255"/>
    <s v="6M"/>
    <x v="7"/>
    <m/>
    <m/>
    <m/>
    <d v="2025-08-22T00:00:00"/>
    <s v="Z006"/>
    <s v="NUTRICION"/>
    <x v="1"/>
  </r>
  <r>
    <n v="94091558"/>
    <s v="DNI"/>
    <d v="2025-01-01T00:00:00"/>
    <x v="1"/>
    <x v="28"/>
    <x v="1"/>
    <d v="2025-07-02T00:00:00"/>
    <s v="R628"/>
    <n v="242"/>
    <s v="6M"/>
    <x v="7"/>
    <m/>
    <m/>
    <m/>
    <m/>
    <m/>
    <m/>
    <x v="0"/>
  </r>
  <r>
    <n v="94112997"/>
    <s v="DNI"/>
    <d v="2025-01-21T00:00:00"/>
    <x v="0"/>
    <x v="9"/>
    <x v="2"/>
    <d v="2025-06-24T00:00:00"/>
    <s v="R628"/>
    <n v="222"/>
    <s v="5M"/>
    <x v="7"/>
    <m/>
    <m/>
    <m/>
    <d v="2025-08-23T00:00:00"/>
    <s v="Z006"/>
    <s v="NUTRICION"/>
    <x v="1"/>
  </r>
  <r>
    <n v="94115340"/>
    <s v="DNI"/>
    <d v="2025-01-22T00:00:00"/>
    <x v="0"/>
    <x v="9"/>
    <x v="2"/>
    <d v="2025-06-14T00:00:00"/>
    <s v="R628"/>
    <n v="221"/>
    <s v="4M"/>
    <x v="7"/>
    <m/>
    <m/>
    <m/>
    <d v="2025-08-14T00:00:00"/>
    <s v="Z006"/>
    <s v="NUTRICION"/>
    <x v="1"/>
  </r>
  <r>
    <n v="94129207"/>
    <s v="DNI"/>
    <d v="2025-02-04T00:00:00"/>
    <x v="0"/>
    <x v="4"/>
    <x v="1"/>
    <d v="2025-06-05T00:00:00"/>
    <s v="R628"/>
    <n v="208"/>
    <s v="4M"/>
    <x v="7"/>
    <d v="2025-08-15T00:00:00"/>
    <s v="R628"/>
    <s v="NUTRICION"/>
    <m/>
    <m/>
    <m/>
    <x v="1"/>
  </r>
  <r>
    <n v="94136966"/>
    <s v="DNI"/>
    <d v="2025-02-11T00:00:00"/>
    <x v="0"/>
    <x v="9"/>
    <x v="2"/>
    <d v="2025-06-13T00:00:00"/>
    <s v="R628"/>
    <n v="201"/>
    <s v="4M"/>
    <x v="7"/>
    <m/>
    <m/>
    <m/>
    <d v="2025-08-14T00:00:00"/>
    <s v="Z006"/>
    <s v="NUTRICION"/>
    <x v="1"/>
  </r>
  <r>
    <n v="94147144"/>
    <s v="DNI"/>
    <d v="2025-02-19T00:00:00"/>
    <x v="0"/>
    <x v="4"/>
    <x v="1"/>
    <d v="2025-06-19T00:00:00"/>
    <s v="R628"/>
    <n v="193"/>
    <s v="4M"/>
    <x v="7"/>
    <d v="2025-08-19T00:00:00"/>
    <s v="R628"/>
    <s v="NUTRICION"/>
    <m/>
    <m/>
    <m/>
    <x v="1"/>
  </r>
  <r>
    <n v="94179010"/>
    <s v="DNI"/>
    <d v="2025-03-18T00:00:00"/>
    <x v="0"/>
    <x v="4"/>
    <x v="1"/>
    <d v="2025-06-18T00:00:00"/>
    <s v="R628"/>
    <n v="166"/>
    <s v="3M"/>
    <x v="7"/>
    <d v="2025-08-19T00:00:00"/>
    <s v="R628"/>
    <s v="NUTRICION"/>
    <m/>
    <m/>
    <m/>
    <x v="1"/>
  </r>
  <r>
    <n v="94197227"/>
    <s v="DNI"/>
    <d v="2025-04-02T00:00:00"/>
    <x v="5"/>
    <x v="16"/>
    <x v="2"/>
    <d v="2025-05-23T00:00:00"/>
    <s v="R628"/>
    <n v="151"/>
    <s v="1M"/>
    <x v="7"/>
    <m/>
    <m/>
    <m/>
    <m/>
    <m/>
    <m/>
    <x v="0"/>
  </r>
  <r>
    <n v="94202489"/>
    <s v="DNI"/>
    <d v="2025-04-06T00:00:00"/>
    <x v="1"/>
    <x v="24"/>
    <x v="1"/>
    <d v="2025-06-11T00:00:00"/>
    <s v="R628"/>
    <n v="147"/>
    <s v="2M"/>
    <x v="7"/>
    <m/>
    <m/>
    <m/>
    <d v="2025-08-12T00:00:00"/>
    <s v="Z006"/>
    <s v="NUTRICION"/>
    <x v="1"/>
  </r>
  <r>
    <n v="94212526"/>
    <s v="DNI"/>
    <d v="2025-04-14T00:00:00"/>
    <x v="0"/>
    <x v="19"/>
    <x v="0"/>
    <d v="2025-06-14T00:00:00"/>
    <s v="R628"/>
    <n v="139"/>
    <s v="2M"/>
    <x v="7"/>
    <d v="2025-08-19T00:00:00"/>
    <s v="R628"/>
    <s v="NUTRICION"/>
    <m/>
    <m/>
    <m/>
    <x v="1"/>
  </r>
  <r>
    <n v="94219531"/>
    <s v="DNI"/>
    <d v="2025-04-21T00:00:00"/>
    <x v="1"/>
    <x v="8"/>
    <x v="1"/>
    <d v="2025-06-02T00:00:00"/>
    <s v="R628"/>
    <n v="132"/>
    <s v="1M"/>
    <x v="7"/>
    <m/>
    <m/>
    <m/>
    <m/>
    <m/>
    <m/>
    <x v="0"/>
  </r>
  <r>
    <n v="94237544"/>
    <s v="DNI"/>
    <d v="2025-05-07T00:00:00"/>
    <x v="0"/>
    <x v="19"/>
    <x v="0"/>
    <d v="2025-06-09T00:00:00"/>
    <s v="R628"/>
    <n v="116"/>
    <s v="1M"/>
    <x v="7"/>
    <d v="2025-08-19T00:00:00"/>
    <s v="R628"/>
    <s v="NUTRICION"/>
    <m/>
    <m/>
    <m/>
    <x v="1"/>
  </r>
  <r>
    <n v="94243836"/>
    <s v="DNI"/>
    <d v="2025-05-12T00:00:00"/>
    <x v="0"/>
    <x v="4"/>
    <x v="1"/>
    <d v="2025-05-26T00:00:00"/>
    <s v="R628"/>
    <n v="111"/>
    <s v="14D"/>
    <x v="7"/>
    <m/>
    <m/>
    <m/>
    <m/>
    <m/>
    <m/>
    <x v="0"/>
  </r>
  <r>
    <n v="94255480"/>
    <s v="DNI"/>
    <d v="2025-05-22T00:00:00"/>
    <x v="1"/>
    <x v="15"/>
    <x v="1"/>
    <d v="2025-06-29T00:00:00"/>
    <s v="R628"/>
    <n v="101"/>
    <s v="1M"/>
    <x v="7"/>
    <d v="2025-08-28T00:00:00"/>
    <s v="R628"/>
    <s v="NUTRICION"/>
    <m/>
    <m/>
    <m/>
    <x v="1"/>
  </r>
  <r>
    <n v="94277448"/>
    <s v="DNI"/>
    <d v="2025-06-11T00:00:00"/>
    <x v="0"/>
    <x v="9"/>
    <x v="2"/>
    <d v="2025-06-14T00:00:00"/>
    <s v="R628"/>
    <n v="81"/>
    <s v="3D"/>
    <x v="7"/>
    <m/>
    <m/>
    <m/>
    <m/>
    <m/>
    <m/>
    <x v="0"/>
  </r>
  <r>
    <n v="94284225"/>
    <s v="DNI"/>
    <d v="2025-06-17T00:00:00"/>
    <x v="3"/>
    <x v="3"/>
    <x v="3"/>
    <d v="2025-06-25T00:00:00"/>
    <s v="R628"/>
    <n v="75"/>
    <s v="8D"/>
    <x v="7"/>
    <m/>
    <m/>
    <m/>
    <m/>
    <m/>
    <m/>
    <x v="0"/>
  </r>
  <r>
    <n v="94285435"/>
    <s v="DNI"/>
    <d v="2025-06-18T00:00:00"/>
    <x v="0"/>
    <x v="9"/>
    <x v="2"/>
    <d v="2025-06-30T00:00:00"/>
    <s v="R628"/>
    <n v="74"/>
    <s v="12D"/>
    <x v="7"/>
    <m/>
    <m/>
    <m/>
    <d v="2025-08-29T00:00:00"/>
    <s v="Z006"/>
    <s v="NUTRICION"/>
    <x v="1"/>
  </r>
  <r>
    <n v="93599569"/>
    <s v="DNI"/>
    <d v="2023-10-30T00:00:00"/>
    <x v="0"/>
    <x v="35"/>
    <x v="0"/>
    <d v="2025-07-03T00:00:00"/>
    <s v="R628"/>
    <n v="701"/>
    <s v="1A"/>
    <x v="8"/>
    <m/>
    <m/>
    <m/>
    <m/>
    <m/>
    <m/>
    <x v="0"/>
  </r>
  <r>
    <n v="93604884"/>
    <s v="DNI"/>
    <d v="2023-11-06T00:00:00"/>
    <x v="5"/>
    <x v="23"/>
    <x v="2"/>
    <d v="2025-07-17T00:00:00"/>
    <s v="R628"/>
    <n v="694"/>
    <s v="1A"/>
    <x v="8"/>
    <m/>
    <m/>
    <m/>
    <d v="2025-09-15T00:00:00"/>
    <s v="Z006"/>
    <s v="ATENCION INTEGRAL DEL NINO"/>
    <x v="1"/>
  </r>
  <r>
    <n v="93606934"/>
    <s v="DNI"/>
    <d v="2023-11-07T00:00:00"/>
    <x v="5"/>
    <x v="23"/>
    <x v="2"/>
    <d v="2025-07-09T00:00:00"/>
    <s v="R628"/>
    <n v="693"/>
    <s v="1A"/>
    <x v="8"/>
    <m/>
    <m/>
    <m/>
    <d v="2025-09-10T00:00:00"/>
    <s v="Z006"/>
    <s v="ATENCION INTEGRAL DEL NINO"/>
    <x v="1"/>
  </r>
  <r>
    <n v="93619465"/>
    <s v="DNI"/>
    <d v="2023-11-17T00:00:00"/>
    <x v="0"/>
    <x v="9"/>
    <x v="2"/>
    <d v="2025-07-22T00:00:00"/>
    <s v="R628"/>
    <n v="683"/>
    <s v="1A"/>
    <x v="8"/>
    <m/>
    <m/>
    <m/>
    <d v="2025-09-22T00:00:00"/>
    <s v="Z006"/>
    <s v="NUTRICION"/>
    <x v="1"/>
  </r>
  <r>
    <n v="93655480"/>
    <s v="DNI"/>
    <d v="2023-12-19T00:00:00"/>
    <x v="0"/>
    <x v="9"/>
    <x v="2"/>
    <d v="2025-07-15T00:00:00"/>
    <s v="R628"/>
    <n v="651"/>
    <s v="1A"/>
    <x v="8"/>
    <m/>
    <m/>
    <m/>
    <d v="2025-09-30T00:00:00"/>
    <s v="Z006"/>
    <s v="NUTRICION"/>
    <x v="1"/>
  </r>
  <r>
    <n v="93743101"/>
    <s v="DNI"/>
    <d v="2024-03-02T00:00:00"/>
    <x v="0"/>
    <x v="33"/>
    <x v="0"/>
    <d v="2025-07-14T00:00:00"/>
    <s v="R628"/>
    <n v="577"/>
    <s v="1A"/>
    <x v="8"/>
    <d v="2025-09-13T00:00:00"/>
    <s v="R628"/>
    <s v="NUTRICION"/>
    <m/>
    <m/>
    <m/>
    <x v="1"/>
  </r>
  <r>
    <n v="93746313"/>
    <s v="DNI"/>
    <d v="2024-03-05T00:00:00"/>
    <x v="0"/>
    <x v="4"/>
    <x v="1"/>
    <d v="2025-07-05T00:00:00"/>
    <s v="R628"/>
    <n v="574"/>
    <s v="1A"/>
    <x v="8"/>
    <d v="2025-09-08T00:00:00"/>
    <s v="R628"/>
    <s v="NUTRICION"/>
    <m/>
    <m/>
    <m/>
    <x v="1"/>
  </r>
  <r>
    <n v="93753763"/>
    <s v="DNI"/>
    <d v="2024-03-11T00:00:00"/>
    <x v="1"/>
    <x v="1"/>
    <x v="1"/>
    <d v="2025-07-14T00:00:00"/>
    <s v="R628"/>
    <n v="568"/>
    <s v="1A"/>
    <x v="8"/>
    <m/>
    <m/>
    <m/>
    <m/>
    <m/>
    <m/>
    <x v="0"/>
  </r>
  <r>
    <n v="93766510"/>
    <s v="DNI"/>
    <d v="2024-03-21T00:00:00"/>
    <x v="0"/>
    <x v="29"/>
    <x v="0"/>
    <d v="2025-07-17T00:00:00"/>
    <s v="R628"/>
    <n v="558"/>
    <s v="1A"/>
    <x v="8"/>
    <d v="2025-09-17T00:00:00"/>
    <s v="R628"/>
    <s v="NUTRICION"/>
    <m/>
    <m/>
    <m/>
    <x v="1"/>
  </r>
  <r>
    <n v="93769961"/>
    <s v="DNI"/>
    <d v="2024-03-23T00:00:00"/>
    <x v="0"/>
    <x v="29"/>
    <x v="0"/>
    <d v="2025-07-17T00:00:00"/>
    <s v="R628"/>
    <n v="556"/>
    <s v="1A"/>
    <x v="8"/>
    <d v="2025-09-17T00:00:00"/>
    <s v="R628"/>
    <s v="NUTRICION"/>
    <m/>
    <m/>
    <m/>
    <x v="1"/>
  </r>
  <r>
    <n v="93810470"/>
    <s v="DNI"/>
    <d v="2024-04-25T00:00:00"/>
    <x v="0"/>
    <x v="9"/>
    <x v="2"/>
    <d v="2025-07-03T00:00:00"/>
    <s v="R628"/>
    <n v="523"/>
    <s v="1A"/>
    <x v="8"/>
    <m/>
    <m/>
    <m/>
    <d v="2025-09-01T00:00:00"/>
    <s v="Z006"/>
    <s v="NUTRICION"/>
    <x v="1"/>
  </r>
  <r>
    <n v="93829613"/>
    <s v="DNI"/>
    <d v="2024-05-11T00:00:00"/>
    <x v="6"/>
    <x v="34"/>
    <x v="0"/>
    <d v="2025-07-12T00:00:00"/>
    <s v="R628"/>
    <n v="507"/>
    <s v="1A"/>
    <x v="8"/>
    <m/>
    <m/>
    <m/>
    <m/>
    <m/>
    <m/>
    <x v="0"/>
  </r>
  <r>
    <n v="93846625"/>
    <s v="DNI"/>
    <d v="2024-05-25T00:00:00"/>
    <x v="0"/>
    <x v="29"/>
    <x v="0"/>
    <d v="2025-07-17T00:00:00"/>
    <s v="R628"/>
    <n v="493"/>
    <s v="1A"/>
    <x v="8"/>
    <d v="2025-09-17T00:00:00"/>
    <s v="R628"/>
    <s v="NUTRICION"/>
    <m/>
    <m/>
    <m/>
    <x v="1"/>
  </r>
  <r>
    <n v="93878106"/>
    <s v="DNI"/>
    <d v="2024-06-21T00:00:00"/>
    <x v="0"/>
    <x v="9"/>
    <x v="2"/>
    <d v="2025-07-03T00:00:00"/>
    <s v="R628"/>
    <n v="466"/>
    <s v="1A"/>
    <x v="8"/>
    <m/>
    <m/>
    <m/>
    <d v="2025-09-01T00:00:00"/>
    <s v="Z006"/>
    <s v="NUTRICION"/>
    <x v="1"/>
  </r>
  <r>
    <n v="93886683"/>
    <s v="DNI"/>
    <d v="2024-06-29T00:00:00"/>
    <x v="0"/>
    <x v="9"/>
    <x v="2"/>
    <d v="2025-07-02T00:00:00"/>
    <s v="R628"/>
    <n v="458"/>
    <s v="1A"/>
    <x v="8"/>
    <m/>
    <m/>
    <m/>
    <d v="2025-09-02T00:00:00"/>
    <s v="Z006"/>
    <s v="NUTRICION"/>
    <x v="1"/>
  </r>
  <r>
    <n v="93890548"/>
    <s v="DNI"/>
    <d v="2024-07-02T00:00:00"/>
    <x v="0"/>
    <x v="19"/>
    <x v="0"/>
    <d v="2025-07-15T00:00:00"/>
    <s v="R628"/>
    <n v="455"/>
    <s v="1A"/>
    <x v="8"/>
    <m/>
    <m/>
    <m/>
    <m/>
    <m/>
    <m/>
    <x v="0"/>
  </r>
  <r>
    <n v="93890859"/>
    <s v="DNI"/>
    <d v="2024-07-03T00:00:00"/>
    <x v="1"/>
    <x v="8"/>
    <x v="1"/>
    <d v="2025-07-11T00:00:00"/>
    <s v="R628"/>
    <n v="454"/>
    <s v="1A"/>
    <x v="8"/>
    <d v="2025-09-19T00:00:00"/>
    <s v="R628"/>
    <s v="NUTRICION"/>
    <m/>
    <m/>
    <m/>
    <x v="1"/>
  </r>
  <r>
    <n v="93904839"/>
    <s v="DNI"/>
    <d v="2024-07-15T00:00:00"/>
    <x v="0"/>
    <x v="4"/>
    <x v="1"/>
    <d v="2025-07-16T00:00:00"/>
    <s v="R628"/>
    <n v="442"/>
    <s v="1A"/>
    <x v="8"/>
    <m/>
    <m/>
    <m/>
    <m/>
    <m/>
    <m/>
    <x v="0"/>
  </r>
  <r>
    <n v="93937834"/>
    <s v="DNI"/>
    <d v="2024-08-13T00:00:00"/>
    <x v="1"/>
    <x v="8"/>
    <x v="1"/>
    <d v="2025-07-16T00:00:00"/>
    <s v="R628"/>
    <n v="413"/>
    <s v="11M"/>
    <x v="8"/>
    <d v="2025-09-19T00:00:00"/>
    <s v="R628"/>
    <s v="NUTRICION"/>
    <d v="2025-09-29T00:00:00"/>
    <s v="Z006"/>
    <s v="NUTRICION"/>
    <x v="1"/>
  </r>
  <r>
    <n v="93962509"/>
    <s v="DNI"/>
    <d v="2024-09-04T00:00:00"/>
    <x v="1"/>
    <x v="28"/>
    <x v="1"/>
    <d v="2025-07-04T00:00:00"/>
    <s v="R628"/>
    <n v="391"/>
    <s v="10M"/>
    <x v="8"/>
    <m/>
    <m/>
    <m/>
    <d v="2025-09-11T00:00:00"/>
    <s v="Z006"/>
    <s v="NUTRICION"/>
    <x v="1"/>
  </r>
  <r>
    <n v="93964912"/>
    <s v="DNI"/>
    <d v="2024-09-05T00:00:00"/>
    <x v="1"/>
    <x v="11"/>
    <x v="3"/>
    <d v="2025-07-07T00:00:00"/>
    <s v="R628"/>
    <n v="390"/>
    <s v="10M"/>
    <x v="8"/>
    <m/>
    <m/>
    <m/>
    <m/>
    <m/>
    <m/>
    <x v="0"/>
  </r>
  <r>
    <n v="93979567"/>
    <s v="DNI"/>
    <d v="2024-09-16T00:00:00"/>
    <x v="1"/>
    <x v="28"/>
    <x v="1"/>
    <d v="2025-07-02T00:00:00"/>
    <s v="R628"/>
    <n v="379"/>
    <s v="9M"/>
    <x v="8"/>
    <d v="2025-09-26T00:00:00"/>
    <s v="R628"/>
    <s v="NUTRICION"/>
    <m/>
    <m/>
    <m/>
    <x v="1"/>
  </r>
  <r>
    <n v="94008540"/>
    <s v="DNI"/>
    <d v="2024-10-11T00:00:00"/>
    <x v="1"/>
    <x v="6"/>
    <x v="1"/>
    <d v="2025-07-14T00:00:00"/>
    <s v="R628"/>
    <n v="354"/>
    <s v="9M"/>
    <x v="8"/>
    <d v="2025-09-12T00:00:00"/>
    <s v="R628"/>
    <s v="NUTRICION"/>
    <m/>
    <m/>
    <m/>
    <x v="1"/>
  </r>
  <r>
    <n v="94016356"/>
    <s v="DNI"/>
    <d v="2024-10-21T00:00:00"/>
    <x v="5"/>
    <x v="23"/>
    <x v="2"/>
    <d v="2025-07-25T00:00:00"/>
    <s v="R628"/>
    <n v="344"/>
    <s v="9M"/>
    <x v="8"/>
    <m/>
    <m/>
    <m/>
    <m/>
    <m/>
    <m/>
    <x v="0"/>
  </r>
  <r>
    <n v="94020422"/>
    <s v="DNI"/>
    <d v="2024-10-25T00:00:00"/>
    <x v="1"/>
    <x v="6"/>
    <x v="1"/>
    <d v="2025-07-11T00:00:00"/>
    <s v="R628"/>
    <n v="340"/>
    <s v="8M"/>
    <x v="8"/>
    <d v="2025-09-09T00:00:00"/>
    <s v="R628"/>
    <s v="NUTRICION"/>
    <m/>
    <m/>
    <m/>
    <x v="1"/>
  </r>
  <r>
    <n v="94020452"/>
    <s v="DNI"/>
    <d v="2024-10-25T00:00:00"/>
    <x v="1"/>
    <x v="6"/>
    <x v="1"/>
    <d v="2025-07-11T00:00:00"/>
    <s v="R628"/>
    <n v="340"/>
    <s v="8M"/>
    <x v="8"/>
    <d v="2025-09-09T00:00:00"/>
    <s v="R628"/>
    <s v="NUTRICION"/>
    <m/>
    <m/>
    <m/>
    <x v="1"/>
  </r>
  <r>
    <n v="94033813"/>
    <s v="DNI"/>
    <d v="2024-11-06T00:00:00"/>
    <x v="0"/>
    <x v="31"/>
    <x v="0"/>
    <d v="2025-07-07T00:00:00"/>
    <s v="R628"/>
    <n v="328"/>
    <s v="8M"/>
    <x v="8"/>
    <d v="2025-09-29T00:00:00"/>
    <s v="R628"/>
    <s v="NUTRICION"/>
    <m/>
    <m/>
    <m/>
    <x v="1"/>
  </r>
  <r>
    <n v="94038647"/>
    <s v="DNI"/>
    <d v="2024-11-11T00:00:00"/>
    <x v="1"/>
    <x v="7"/>
    <x v="1"/>
    <d v="2025-07-15T00:00:00"/>
    <s v="R628"/>
    <n v="323"/>
    <s v="8M"/>
    <x v="8"/>
    <m/>
    <m/>
    <m/>
    <d v="2025-09-16T00:00:00"/>
    <s v="Z006"/>
    <s v="NUTRICION"/>
    <x v="1"/>
  </r>
  <r>
    <n v="94039644"/>
    <s v="DNI"/>
    <d v="2024-11-12T00:00:00"/>
    <x v="1"/>
    <x v="11"/>
    <x v="3"/>
    <d v="2025-07-05T00:00:00"/>
    <s v="R628"/>
    <n v="322"/>
    <s v="7M"/>
    <x v="8"/>
    <m/>
    <m/>
    <m/>
    <m/>
    <m/>
    <m/>
    <x v="0"/>
  </r>
  <r>
    <n v="94043544"/>
    <s v="DNI"/>
    <d v="2024-11-16T00:00:00"/>
    <x v="2"/>
    <x v="2"/>
    <x v="2"/>
    <d v="2025-07-16T00:00:00"/>
    <s v="R628"/>
    <n v="318"/>
    <s v="8M"/>
    <x v="8"/>
    <m/>
    <m/>
    <m/>
    <m/>
    <m/>
    <m/>
    <x v="0"/>
  </r>
  <r>
    <n v="94063067"/>
    <s v="DNI"/>
    <d v="2024-12-04T00:00:00"/>
    <x v="0"/>
    <x v="4"/>
    <x v="1"/>
    <d v="2025-07-05T00:00:00"/>
    <s v="R628"/>
    <n v="300"/>
    <s v="7M"/>
    <x v="8"/>
    <d v="2025-09-22T00:00:00"/>
    <s v="R628"/>
    <s v="NUTRICION"/>
    <m/>
    <m/>
    <m/>
    <x v="1"/>
  </r>
  <r>
    <n v="94074722"/>
    <s v="DNI"/>
    <d v="2024-12-16T00:00:00"/>
    <x v="2"/>
    <x v="2"/>
    <x v="2"/>
    <d v="2025-07-16T00:00:00"/>
    <s v="R628"/>
    <n v="288"/>
    <s v="7M"/>
    <x v="8"/>
    <m/>
    <m/>
    <m/>
    <d v="2025-09-16T00:00:00"/>
    <s v="Z006"/>
    <s v="NUTRICION"/>
    <x v="1"/>
  </r>
  <r>
    <n v="94078003"/>
    <s v="DNI"/>
    <d v="2024-12-18T00:00:00"/>
    <x v="1"/>
    <x v="24"/>
    <x v="1"/>
    <d v="2025-07-22T00:00:00"/>
    <s v="R628"/>
    <n v="286"/>
    <s v="7M"/>
    <x v="8"/>
    <m/>
    <m/>
    <m/>
    <m/>
    <m/>
    <m/>
    <x v="0"/>
  </r>
  <r>
    <n v="94088569"/>
    <s v="DNI"/>
    <d v="2024-12-29T00:00:00"/>
    <x v="0"/>
    <x v="4"/>
    <x v="1"/>
    <d v="2025-07-02T00:00:00"/>
    <s v="R628"/>
    <n v="275"/>
    <s v="6M"/>
    <x v="8"/>
    <d v="2025-09-08T00:00:00"/>
    <s v="R628"/>
    <s v="NUTRICION"/>
    <m/>
    <m/>
    <m/>
    <x v="1"/>
  </r>
  <r>
    <n v="94090325"/>
    <s v="DNI"/>
    <d v="2024-12-31T00:00:00"/>
    <x v="0"/>
    <x v="9"/>
    <x v="2"/>
    <d v="2025-07-19T00:00:00"/>
    <s v="R628"/>
    <n v="273"/>
    <s v="6M"/>
    <x v="8"/>
    <m/>
    <m/>
    <m/>
    <d v="2025-09-30T00:00:00"/>
    <s v="Z006"/>
    <s v="NUTRICION"/>
    <x v="1"/>
  </r>
  <r>
    <n v="94091030"/>
    <s v="DNI"/>
    <d v="2024-12-31T00:00:00"/>
    <x v="0"/>
    <x v="31"/>
    <x v="0"/>
    <d v="2025-07-21T00:00:00"/>
    <s v="R628"/>
    <n v="273"/>
    <s v="6M"/>
    <x v="8"/>
    <d v="2025-09-29T00:00:00"/>
    <s v="R628"/>
    <s v="NUTRICION"/>
    <m/>
    <m/>
    <m/>
    <x v="1"/>
  </r>
  <r>
    <n v="94094548"/>
    <s v="DNI"/>
    <d v="2025-01-04T00:00:00"/>
    <x v="0"/>
    <x v="18"/>
    <x v="2"/>
    <d v="2025-07-07T00:00:00"/>
    <s v="R628"/>
    <n v="269"/>
    <s v="6M"/>
    <x v="8"/>
    <m/>
    <m/>
    <m/>
    <m/>
    <m/>
    <m/>
    <x v="0"/>
  </r>
  <r>
    <n v="94095273"/>
    <s v="DNI"/>
    <d v="2025-01-04T00:00:00"/>
    <x v="1"/>
    <x v="5"/>
    <x v="1"/>
    <d v="2025-07-04T00:00:00"/>
    <s v="R628"/>
    <n v="269"/>
    <s v="6M"/>
    <x v="8"/>
    <m/>
    <m/>
    <m/>
    <d v="2025-09-13T00:00:00"/>
    <s v="Z006"/>
    <s v="NUTRICION"/>
    <x v="1"/>
  </r>
  <r>
    <n v="94099083"/>
    <s v="DNI"/>
    <d v="2025-01-08T00:00:00"/>
    <x v="1"/>
    <x v="15"/>
    <x v="1"/>
    <d v="2025-07-15T00:00:00"/>
    <s v="R628"/>
    <n v="265"/>
    <s v="6M"/>
    <x v="8"/>
    <d v="2025-09-22T00:00:00"/>
    <s v="R628"/>
    <s v="NUTRICION"/>
    <m/>
    <m/>
    <m/>
    <x v="1"/>
  </r>
  <r>
    <n v="94139004"/>
    <s v="DNI"/>
    <d v="2025-02-12T00:00:00"/>
    <x v="1"/>
    <x v="6"/>
    <x v="1"/>
    <d v="2025-07-16T00:00:00"/>
    <s v="R628"/>
    <n v="230"/>
    <s v="5M"/>
    <x v="8"/>
    <d v="2025-09-14T00:00:00"/>
    <s v="R628"/>
    <s v="NUTRICION"/>
    <m/>
    <m/>
    <m/>
    <x v="1"/>
  </r>
  <r>
    <n v="94188293"/>
    <s v="DNI"/>
    <d v="2025-03-24T00:00:00"/>
    <x v="6"/>
    <x v="34"/>
    <x v="0"/>
    <d v="2025-06-24T00:00:00"/>
    <s v="R628"/>
    <n v="190"/>
    <s v="3M"/>
    <x v="8"/>
    <d v="2025-09-24T00:00:00"/>
    <s v="R628"/>
    <s v="ATENCION INTEGRAL DEL NINO"/>
    <m/>
    <m/>
    <m/>
    <x v="1"/>
  </r>
  <r>
    <n v="94203607"/>
    <s v="DNI"/>
    <d v="2025-04-07T00:00:00"/>
    <x v="0"/>
    <x v="4"/>
    <x v="1"/>
    <d v="2025-07-07T00:00:00"/>
    <s v="R628"/>
    <n v="176"/>
    <s v="3M"/>
    <x v="8"/>
    <d v="2025-09-22T00:00:00"/>
    <s v="R628"/>
    <s v="NUTRICION"/>
    <m/>
    <m/>
    <m/>
    <x v="1"/>
  </r>
  <r>
    <n v="94232542"/>
    <s v="DNI"/>
    <d v="2025-05-02T00:00:00"/>
    <x v="0"/>
    <x v="4"/>
    <x v="1"/>
    <d v="2025-07-02T00:00:00"/>
    <s v="R628"/>
    <n v="151"/>
    <s v="2M"/>
    <x v="8"/>
    <d v="2025-09-08T00:00:00"/>
    <s v="R628"/>
    <s v="NUTRICION"/>
    <m/>
    <m/>
    <m/>
    <x v="1"/>
  </r>
  <r>
    <n v="94266133"/>
    <s v="DNI"/>
    <d v="2025-05-31T00:00:00"/>
    <x v="1"/>
    <x v="12"/>
    <x v="1"/>
    <d v="2025-07-17T00:00:00"/>
    <s v="R628"/>
    <n v="122"/>
    <s v="1M"/>
    <x v="8"/>
    <d v="2025-09-24T00:00:00"/>
    <s v="R628"/>
    <s v="NUTRICION"/>
    <m/>
    <m/>
    <m/>
    <x v="1"/>
  </r>
  <r>
    <n v="94272787"/>
    <s v="DNI"/>
    <d v="2025-06-07T00:00:00"/>
    <x v="1"/>
    <x v="6"/>
    <x v="1"/>
    <d v="2025-06-24T00:00:00"/>
    <s v="R628"/>
    <n v="115"/>
    <s v="17D"/>
    <x v="8"/>
    <d v="2025-09-11T00:00:00"/>
    <s v="R628"/>
    <s v="NUTRICION"/>
    <m/>
    <m/>
    <m/>
    <x v="1"/>
  </r>
  <r>
    <n v="94278744"/>
    <s v="DNI"/>
    <d v="2025-06-12T00:00:00"/>
    <x v="0"/>
    <x v="9"/>
    <x v="2"/>
    <d v="2025-07-05T00:00:00"/>
    <s v="R628"/>
    <n v="110"/>
    <s v="23D"/>
    <x v="8"/>
    <m/>
    <m/>
    <m/>
    <d v="2025-09-03T00:00:00"/>
    <s v="Z006"/>
    <s v="NUTRICION"/>
    <x v="1"/>
  </r>
  <r>
    <n v="94286655"/>
    <s v="DNI"/>
    <d v="2025-06-19T00:00:00"/>
    <x v="3"/>
    <x v="3"/>
    <x v="3"/>
    <d v="2025-07-11T00:00:00"/>
    <s v="R628"/>
    <n v="103"/>
    <s v="22D"/>
    <x v="8"/>
    <m/>
    <m/>
    <m/>
    <m/>
    <m/>
    <m/>
    <x v="0"/>
  </r>
  <r>
    <n v="81991660"/>
    <s v="DNI"/>
    <d v="2025-05-16T00:00:00"/>
    <x v="3"/>
    <x v="3"/>
    <x v="3"/>
    <d v="2025-08-16T00:00:00"/>
    <s v="R628"/>
    <n v="168"/>
    <s v="3M"/>
    <x v="9"/>
    <m/>
    <m/>
    <m/>
    <m/>
    <m/>
    <m/>
    <x v="0"/>
  </r>
  <r>
    <n v="93639895"/>
    <s v="DNI"/>
    <d v="2023-12-05T00:00:00"/>
    <x v="0"/>
    <x v="36"/>
    <x v="2"/>
    <d v="2025-08-13T00:00:00"/>
    <s v="R628"/>
    <n v="696"/>
    <s v="1A"/>
    <x v="9"/>
    <d v="2025-10-31T00:00:00"/>
    <s v="R628"/>
    <s v="NUTRICION"/>
    <d v="2025-10-31T00:00:00"/>
    <s v="Z006"/>
    <s v="NUTRICION"/>
    <x v="1"/>
  </r>
  <r>
    <n v="93697704"/>
    <s v="DNI"/>
    <d v="2024-01-24T00:00:00"/>
    <x v="0"/>
    <x v="37"/>
    <x v="0"/>
    <d v="2025-07-31T00:00:00"/>
    <s v="R628"/>
    <n v="646"/>
    <s v="1A"/>
    <x v="9"/>
    <d v="2025-09-30T00:00:00"/>
    <s v="R628"/>
    <s v="NUTRICION"/>
    <m/>
    <m/>
    <m/>
    <x v="1"/>
  </r>
  <r>
    <n v="93699416"/>
    <s v="DNI"/>
    <d v="2024-01-26T00:00:00"/>
    <x v="1"/>
    <x v="21"/>
    <x v="1"/>
    <d v="2025-07-26T00:00:00"/>
    <s v="R628"/>
    <n v="644"/>
    <s v="1A"/>
    <x v="9"/>
    <m/>
    <m/>
    <m/>
    <m/>
    <m/>
    <m/>
    <x v="0"/>
  </r>
  <r>
    <n v="93709585"/>
    <s v="DNI"/>
    <d v="2024-02-04T00:00:00"/>
    <x v="3"/>
    <x v="3"/>
    <x v="3"/>
    <d v="2025-08-14T00:00:00"/>
    <s v="R628"/>
    <n v="635"/>
    <s v="1A"/>
    <x v="9"/>
    <m/>
    <m/>
    <m/>
    <m/>
    <m/>
    <m/>
    <x v="0"/>
  </r>
  <r>
    <n v="93737240"/>
    <s v="DNI"/>
    <d v="2024-02-27T00:00:00"/>
    <x v="5"/>
    <x v="23"/>
    <x v="2"/>
    <d v="2025-08-13T00:00:00"/>
    <s v="R628"/>
    <n v="612"/>
    <s v="1A"/>
    <x v="9"/>
    <m/>
    <m/>
    <m/>
    <m/>
    <m/>
    <m/>
    <x v="0"/>
  </r>
  <r>
    <n v="93770725"/>
    <s v="DNI"/>
    <d v="2024-03-24T00:00:00"/>
    <x v="0"/>
    <x v="9"/>
    <x v="2"/>
    <d v="2025-07-26T00:00:00"/>
    <s v="R628"/>
    <n v="586"/>
    <s v="1A"/>
    <x v="9"/>
    <m/>
    <m/>
    <m/>
    <d v="2025-10-31T00:00:00"/>
    <s v="Z006"/>
    <s v="NUTRICION"/>
    <x v="1"/>
  </r>
  <r>
    <n v="93772256"/>
    <s v="DNI"/>
    <d v="2024-03-25T00:00:00"/>
    <x v="0"/>
    <x v="38"/>
    <x v="0"/>
    <d v="2025-07-25T00:00:00"/>
    <s v="R628"/>
    <n v="585"/>
    <s v="1A"/>
    <x v="9"/>
    <d v="2025-09-25T00:00:00"/>
    <s v="R628"/>
    <s v="ENFERMERIA"/>
    <m/>
    <m/>
    <m/>
    <x v="1"/>
  </r>
  <r>
    <n v="93822132"/>
    <s v="DNI"/>
    <d v="2024-05-05T00:00:00"/>
    <x v="0"/>
    <x v="4"/>
    <x v="1"/>
    <d v="2025-08-19T00:00:00"/>
    <s v="R628"/>
    <n v="544"/>
    <s v="1A"/>
    <x v="9"/>
    <m/>
    <m/>
    <m/>
    <m/>
    <m/>
    <m/>
    <x v="0"/>
  </r>
  <r>
    <n v="93833680"/>
    <s v="DNI"/>
    <d v="2024-05-15T00:00:00"/>
    <x v="0"/>
    <x v="38"/>
    <x v="0"/>
    <d v="2025-08-15T00:00:00"/>
    <s v="R628"/>
    <n v="534"/>
    <s v="1A"/>
    <x v="9"/>
    <m/>
    <m/>
    <m/>
    <m/>
    <m/>
    <m/>
    <x v="0"/>
  </r>
  <r>
    <n v="93865077"/>
    <s v="DNI"/>
    <d v="2024-06-10T00:00:00"/>
    <x v="0"/>
    <x v="18"/>
    <x v="2"/>
    <d v="2025-08-19T00:00:00"/>
    <s v="R628"/>
    <n v="508"/>
    <s v="1A"/>
    <x v="9"/>
    <m/>
    <m/>
    <m/>
    <d v="2025-10-20T00:00:00"/>
    <s v="Z006"/>
    <s v="NUTRICION"/>
    <x v="1"/>
  </r>
  <r>
    <n v="93889934"/>
    <s v="DNI"/>
    <d v="2024-07-02T00:00:00"/>
    <x v="0"/>
    <x v="35"/>
    <x v="0"/>
    <d v="2025-08-04T00:00:00"/>
    <s v="R628"/>
    <n v="486"/>
    <s v="1A"/>
    <x v="9"/>
    <d v="2025-10-04T00:00:00"/>
    <s v="R628"/>
    <s v="NUTRICION"/>
    <m/>
    <m/>
    <m/>
    <x v="1"/>
  </r>
  <r>
    <n v="93918761"/>
    <s v="DNI"/>
    <d v="2024-07-27T00:00:00"/>
    <x v="0"/>
    <x v="37"/>
    <x v="0"/>
    <d v="2025-07-31T00:00:00"/>
    <s v="R628"/>
    <n v="461"/>
    <s v="1A"/>
    <x v="9"/>
    <d v="2025-09-30T00:00:00"/>
    <s v="R628"/>
    <s v="NUTRICION"/>
    <m/>
    <m/>
    <m/>
    <x v="1"/>
  </r>
  <r>
    <n v="93930519"/>
    <s v="DNI"/>
    <d v="2024-08-06T00:00:00"/>
    <x v="1"/>
    <x v="10"/>
    <x v="1"/>
    <d v="2025-08-19T00:00:00"/>
    <s v="R628"/>
    <n v="451"/>
    <s v="1A"/>
    <x v="9"/>
    <m/>
    <m/>
    <m/>
    <d v="2025-10-18T00:00:00"/>
    <s v="Z006"/>
    <s v="ATENCION EN SALUD FAMILIAR Y COMUNITARIA"/>
    <x v="1"/>
  </r>
  <r>
    <n v="93938893"/>
    <s v="DNI"/>
    <d v="2024-08-13T00:00:00"/>
    <x v="0"/>
    <x v="38"/>
    <x v="0"/>
    <d v="2025-08-19T00:00:00"/>
    <s v="R628"/>
    <n v="444"/>
    <s v="1A"/>
    <x v="9"/>
    <m/>
    <m/>
    <m/>
    <m/>
    <m/>
    <m/>
    <x v="0"/>
  </r>
  <r>
    <n v="93944384"/>
    <s v="DNI"/>
    <d v="2024-08-18T00:00:00"/>
    <x v="0"/>
    <x v="17"/>
    <x v="0"/>
    <d v="2025-08-11T00:00:00"/>
    <s v="R628"/>
    <n v="439"/>
    <s v="11M"/>
    <x v="9"/>
    <m/>
    <m/>
    <m/>
    <m/>
    <m/>
    <m/>
    <x v="0"/>
  </r>
  <r>
    <n v="93948781"/>
    <s v="DNI"/>
    <d v="2024-08-22T00:00:00"/>
    <x v="0"/>
    <x v="9"/>
    <x v="2"/>
    <d v="2025-07-24T00:00:00"/>
    <s v="R628"/>
    <n v="435"/>
    <s v="11M"/>
    <x v="9"/>
    <m/>
    <m/>
    <m/>
    <d v="2025-09-30T00:00:00"/>
    <s v="Z006"/>
    <s v="NUTRICION"/>
    <x v="1"/>
  </r>
  <r>
    <n v="93953538"/>
    <s v="DNI"/>
    <d v="2024-08-26T00:00:00"/>
    <x v="0"/>
    <x v="4"/>
    <x v="1"/>
    <d v="2025-07-26T00:00:00"/>
    <s v="R628"/>
    <n v="431"/>
    <s v="11M"/>
    <x v="9"/>
    <m/>
    <m/>
    <m/>
    <m/>
    <m/>
    <m/>
    <x v="0"/>
  </r>
  <r>
    <n v="93955350"/>
    <s v="DNI"/>
    <d v="2024-08-28T00:00:00"/>
    <x v="1"/>
    <x v="5"/>
    <x v="1"/>
    <d v="2025-08-02T00:00:00"/>
    <s v="R628"/>
    <n v="429"/>
    <s v="11M"/>
    <x v="9"/>
    <m/>
    <m/>
    <m/>
    <d v="2025-10-29T00:00:00"/>
    <s v="Z006"/>
    <s v="NUTRICION"/>
    <x v="1"/>
  </r>
  <r>
    <n v="93959879"/>
    <s v="DNI"/>
    <d v="2024-09-01T00:00:00"/>
    <x v="1"/>
    <x v="22"/>
    <x v="1"/>
    <d v="2025-08-02T00:00:00"/>
    <s v="R628"/>
    <n v="425"/>
    <s v="11M"/>
    <x v="9"/>
    <m/>
    <m/>
    <m/>
    <d v="2025-10-13T00:00:00"/>
    <s v="Z006"/>
    <s v="NUTRICION"/>
    <x v="1"/>
  </r>
  <r>
    <n v="93960949"/>
    <s v="DNI"/>
    <d v="2024-09-02T00:00:00"/>
    <x v="1"/>
    <x v="5"/>
    <x v="1"/>
    <d v="2025-08-13T00:00:00"/>
    <s v="R628"/>
    <n v="424"/>
    <s v="11M"/>
    <x v="9"/>
    <m/>
    <m/>
    <m/>
    <m/>
    <m/>
    <m/>
    <x v="0"/>
  </r>
  <r>
    <n v="93968718"/>
    <s v="DNI"/>
    <d v="2024-09-09T00:00:00"/>
    <x v="1"/>
    <x v="6"/>
    <x v="1"/>
    <d v="2025-08-11T00:00:00"/>
    <s v="R628"/>
    <n v="417"/>
    <s v="11M"/>
    <x v="9"/>
    <m/>
    <m/>
    <m/>
    <m/>
    <m/>
    <m/>
    <x v="0"/>
  </r>
  <r>
    <n v="93992073"/>
    <s v="DNI"/>
    <d v="2024-09-29T00:00:00"/>
    <x v="1"/>
    <x v="6"/>
    <x v="1"/>
    <d v="2025-07-31T00:00:00"/>
    <s v="R628"/>
    <n v="397"/>
    <s v="10M"/>
    <x v="9"/>
    <m/>
    <m/>
    <m/>
    <m/>
    <m/>
    <m/>
    <x v="0"/>
  </r>
  <r>
    <n v="94000079"/>
    <s v="DNI"/>
    <d v="2024-10-06T00:00:00"/>
    <x v="1"/>
    <x v="7"/>
    <x v="1"/>
    <d v="2025-08-21T00:00:00"/>
    <s v="R628"/>
    <n v="390"/>
    <s v="10M"/>
    <x v="9"/>
    <m/>
    <m/>
    <m/>
    <m/>
    <m/>
    <m/>
    <x v="0"/>
  </r>
  <r>
    <n v="94015615"/>
    <s v="DNI"/>
    <d v="2024-10-20T00:00:00"/>
    <x v="2"/>
    <x v="2"/>
    <x v="2"/>
    <d v="2025-08-20T00:00:00"/>
    <s v="R628"/>
    <n v="376"/>
    <s v="10M"/>
    <x v="9"/>
    <m/>
    <m/>
    <m/>
    <d v="2025-10-31T00:00:00"/>
    <s v="Z006"/>
    <s v="MEDICINA GENERAL"/>
    <x v="1"/>
  </r>
  <r>
    <n v="94017831"/>
    <s v="DNI"/>
    <d v="2024-10-22T00:00:00"/>
    <x v="0"/>
    <x v="4"/>
    <x v="1"/>
    <d v="2025-07-25T00:00:00"/>
    <s v="R628"/>
    <n v="374"/>
    <s v="9M"/>
    <x v="9"/>
    <d v="2025-09-25T00:00:00"/>
    <s v="R628"/>
    <s v="NUTRICION"/>
    <m/>
    <m/>
    <m/>
    <x v="1"/>
  </r>
  <r>
    <n v="94020988"/>
    <s v="DNI"/>
    <d v="2024-10-25T00:00:00"/>
    <x v="3"/>
    <x v="3"/>
    <x v="3"/>
    <d v="2025-07-31T00:00:00"/>
    <s v="R628"/>
    <n v="371"/>
    <s v="9M"/>
    <x v="9"/>
    <m/>
    <m/>
    <m/>
    <m/>
    <m/>
    <m/>
    <x v="0"/>
  </r>
  <r>
    <n v="94036238"/>
    <s v="DNI"/>
    <d v="2024-11-09T00:00:00"/>
    <x v="1"/>
    <x v="6"/>
    <x v="1"/>
    <d v="2025-08-11T00:00:00"/>
    <s v="R628"/>
    <n v="356"/>
    <s v="9M"/>
    <x v="9"/>
    <m/>
    <m/>
    <m/>
    <m/>
    <m/>
    <m/>
    <x v="0"/>
  </r>
  <r>
    <n v="94044273"/>
    <s v="DNI"/>
    <d v="2024-11-16T00:00:00"/>
    <x v="1"/>
    <x v="5"/>
    <x v="1"/>
    <d v="2025-08-16T00:00:00"/>
    <s v="R628"/>
    <n v="349"/>
    <s v="9M"/>
    <x v="9"/>
    <m/>
    <m/>
    <m/>
    <m/>
    <m/>
    <m/>
    <x v="0"/>
  </r>
  <r>
    <n v="94047398"/>
    <s v="DNI"/>
    <d v="2024-11-20T00:00:00"/>
    <x v="1"/>
    <x v="1"/>
    <x v="1"/>
    <d v="2025-08-18T00:00:00"/>
    <s v="R628"/>
    <n v="345"/>
    <s v="8M"/>
    <x v="9"/>
    <d v="2025-10-18T00:00:00"/>
    <s v="R628"/>
    <s v="NUTRICION"/>
    <m/>
    <m/>
    <m/>
    <x v="1"/>
  </r>
  <r>
    <n v="94065586"/>
    <s v="DNI"/>
    <d v="2024-12-04T00:00:00"/>
    <x v="0"/>
    <x v="35"/>
    <x v="0"/>
    <d v="2025-08-05T00:00:00"/>
    <s v="R628"/>
    <n v="331"/>
    <s v="8M"/>
    <x v="9"/>
    <d v="2025-10-06T00:00:00"/>
    <s v="R628"/>
    <s v="NUTRICION"/>
    <m/>
    <m/>
    <m/>
    <x v="1"/>
  </r>
  <r>
    <n v="94087851"/>
    <s v="DNI"/>
    <d v="2024-12-28T00:00:00"/>
    <x v="0"/>
    <x v="9"/>
    <x v="2"/>
    <d v="2025-08-02T00:00:00"/>
    <s v="R628"/>
    <n v="307"/>
    <s v="7M"/>
    <x v="9"/>
    <m/>
    <m/>
    <m/>
    <d v="2025-10-02T00:00:00"/>
    <s v="Z006"/>
    <s v="NUTRICION"/>
    <x v="1"/>
  </r>
  <r>
    <n v="94108361"/>
    <s v="DNI"/>
    <d v="2025-01-15T00:00:00"/>
    <x v="0"/>
    <x v="35"/>
    <x v="0"/>
    <d v="2025-08-20T00:00:00"/>
    <s v="R628"/>
    <n v="289"/>
    <s v="7M"/>
    <x v="9"/>
    <d v="2025-10-20T00:00:00"/>
    <s v="R628"/>
    <s v="NUTRICION"/>
    <m/>
    <m/>
    <m/>
    <x v="1"/>
  </r>
  <r>
    <n v="94120953"/>
    <s v="DNI"/>
    <d v="2025-01-28T00:00:00"/>
    <x v="3"/>
    <x v="39"/>
    <x v="2"/>
    <d v="2025-08-05T00:00:00"/>
    <s v="R628"/>
    <n v="276"/>
    <s v="6M"/>
    <x v="9"/>
    <m/>
    <m/>
    <m/>
    <m/>
    <m/>
    <m/>
    <x v="0"/>
  </r>
  <r>
    <n v="94256330"/>
    <s v="DNI"/>
    <d v="2025-05-23T00:00:00"/>
    <x v="1"/>
    <x v="6"/>
    <x v="1"/>
    <d v="2025-07-29T00:00:00"/>
    <s v="R628"/>
    <n v="161"/>
    <s v="2M"/>
    <x v="9"/>
    <d v="2025-09-27T00:00:00"/>
    <s v="R628"/>
    <s v="NUTRICION"/>
    <m/>
    <m/>
    <m/>
    <x v="1"/>
  </r>
  <r>
    <n v="94293123"/>
    <s v="DNI"/>
    <d v="2025-06-25T00:00:00"/>
    <x v="1"/>
    <x v="6"/>
    <x v="1"/>
    <d v="2025-07-31T00:00:00"/>
    <s v="R628"/>
    <n v="128"/>
    <s v="1M"/>
    <x v="9"/>
    <m/>
    <m/>
    <m/>
    <m/>
    <m/>
    <m/>
    <x v="0"/>
  </r>
  <r>
    <n v="94294338"/>
    <s v="DNI"/>
    <d v="2025-06-26T00:00:00"/>
    <x v="5"/>
    <x v="23"/>
    <x v="2"/>
    <d v="2025-07-26T00:00:00"/>
    <s v="R628"/>
    <n v="127"/>
    <s v="1M"/>
    <x v="9"/>
    <m/>
    <m/>
    <m/>
    <d v="2025-09-27T00:00:00"/>
    <s v="Z006"/>
    <s v="ATENCION INTEGRAL DEL NINO"/>
    <x v="1"/>
  </r>
  <r>
    <n v="94301163"/>
    <s v="DNI"/>
    <d v="2025-07-02T00:00:00"/>
    <x v="4"/>
    <x v="14"/>
    <x v="1"/>
    <d v="2025-07-26T00:00:00"/>
    <s v="R628"/>
    <n v="121"/>
    <s v="24D"/>
    <x v="9"/>
    <d v="2025-09-25T00:00:00"/>
    <s v="R628"/>
    <s v="NUTRICION"/>
    <m/>
    <m/>
    <m/>
    <x v="1"/>
  </r>
  <r>
    <n v="94309431"/>
    <s v="DNI"/>
    <d v="2025-07-10T00:00:00"/>
    <x v="1"/>
    <x v="6"/>
    <x v="1"/>
    <d v="2025-08-01T00:00:00"/>
    <s v="R628"/>
    <n v="113"/>
    <s v="22D"/>
    <x v="9"/>
    <m/>
    <m/>
    <m/>
    <m/>
    <m/>
    <m/>
    <x v="0"/>
  </r>
  <r>
    <n v="94322818"/>
    <s v="DNI"/>
    <d v="2025-07-22T00:00:00"/>
    <x v="3"/>
    <x v="3"/>
    <x v="3"/>
    <d v="2025-07-31T00:00:00"/>
    <s v="R628"/>
    <n v="101"/>
    <s v="9D"/>
    <x v="9"/>
    <m/>
    <m/>
    <m/>
    <m/>
    <m/>
    <m/>
    <x v="0"/>
  </r>
  <r>
    <n v="94322830"/>
    <s v="DNI"/>
    <d v="2025-07-22T00:00:00"/>
    <x v="3"/>
    <x v="3"/>
    <x v="3"/>
    <d v="2025-08-04T00:00:00"/>
    <s v="R628"/>
    <n v="101"/>
    <s v="13D"/>
    <x v="9"/>
    <m/>
    <m/>
    <m/>
    <m/>
    <m/>
    <m/>
    <x v="0"/>
  </r>
  <r>
    <n v="94332756"/>
    <s v="DNI"/>
    <d v="2025-08-01T00:00:00"/>
    <x v="3"/>
    <x v="3"/>
    <x v="3"/>
    <d v="2025-08-18T00:00:00"/>
    <s v="R628"/>
    <n v="91"/>
    <s v="17D"/>
    <x v="9"/>
    <m/>
    <m/>
    <m/>
    <m/>
    <m/>
    <m/>
    <x v="0"/>
  </r>
  <r>
    <n v="94334737"/>
    <s v="DNI"/>
    <d v="2025-08-03T00:00:00"/>
    <x v="0"/>
    <x v="9"/>
    <x v="2"/>
    <d v="2025-08-13T00:00:00"/>
    <s v="R628"/>
    <n v="89"/>
    <s v="10D"/>
    <x v="9"/>
    <m/>
    <m/>
    <m/>
    <m/>
    <m/>
    <m/>
    <x v="0"/>
  </r>
  <r>
    <n v="94335669"/>
    <s v="DNI"/>
    <d v="2025-08-04T00:00:00"/>
    <x v="1"/>
    <x v="6"/>
    <x v="1"/>
    <d v="2025-08-07T00:00:00"/>
    <s v="R628"/>
    <n v="88"/>
    <s v="3D"/>
    <x v="9"/>
    <m/>
    <m/>
    <m/>
    <m/>
    <m/>
    <m/>
    <x v="0"/>
  </r>
  <r>
    <n v="93636513"/>
    <s v="DNI"/>
    <d v="2023-12-02T00:00:00"/>
    <x v="0"/>
    <x v="9"/>
    <x v="2"/>
    <d v="2025-09-02T00:00:00"/>
    <s v="R628"/>
    <n v="729"/>
    <s v="1A"/>
    <x v="10"/>
    <m/>
    <m/>
    <m/>
    <d v="2025-11-06T00:00:00"/>
    <s v="Z006"/>
    <s v="NUTRICION"/>
    <x v="1"/>
  </r>
  <r>
    <n v="93676637"/>
    <s v="DNI"/>
    <d v="2024-01-07T00:00:00"/>
    <x v="0"/>
    <x v="38"/>
    <x v="0"/>
    <d v="2025-09-11T00:00:00"/>
    <s v="R628"/>
    <n v="693"/>
    <s v="1A"/>
    <x v="10"/>
    <d v="2025-11-27T00:00:00"/>
    <s v="R628"/>
    <s v="NUTRICION"/>
    <m/>
    <m/>
    <m/>
    <x v="1"/>
  </r>
  <r>
    <n v="93677164"/>
    <s v="DNI"/>
    <d v="2024-01-08T00:00:00"/>
    <x v="0"/>
    <x v="38"/>
    <x v="0"/>
    <d v="2025-09-08T00:00:00"/>
    <s v="R628"/>
    <n v="692"/>
    <s v="1A"/>
    <x v="10"/>
    <d v="2025-11-10T00:00:00"/>
    <s v="R628"/>
    <s v="ENFERMERIA"/>
    <m/>
    <m/>
    <m/>
    <x v="1"/>
  </r>
  <r>
    <n v="93732532"/>
    <s v="DNI"/>
    <d v="2024-02-22T00:00:00"/>
    <x v="1"/>
    <x v="24"/>
    <x v="1"/>
    <d v="2025-08-26T00:00:00"/>
    <s v="R628"/>
    <n v="647"/>
    <s v="1A"/>
    <x v="10"/>
    <m/>
    <m/>
    <m/>
    <m/>
    <m/>
    <m/>
    <x v="0"/>
  </r>
  <r>
    <n v="93734574"/>
    <s v="DNI"/>
    <d v="2024-02-24T00:00:00"/>
    <x v="1"/>
    <x v="24"/>
    <x v="1"/>
    <d v="2025-08-27T00:00:00"/>
    <s v="R628"/>
    <n v="645"/>
    <s v="1A"/>
    <x v="10"/>
    <m/>
    <m/>
    <m/>
    <m/>
    <m/>
    <m/>
    <x v="0"/>
  </r>
  <r>
    <n v="93745573"/>
    <s v="DNI"/>
    <d v="2024-03-04T00:00:00"/>
    <x v="3"/>
    <x v="3"/>
    <x v="3"/>
    <d v="2025-09-04T00:00:00"/>
    <s v="R628"/>
    <n v="636"/>
    <s v="1A"/>
    <x v="10"/>
    <m/>
    <m/>
    <m/>
    <m/>
    <m/>
    <m/>
    <x v="0"/>
  </r>
  <r>
    <n v="93781153"/>
    <s v="DNI"/>
    <d v="2024-04-02T00:00:00"/>
    <x v="0"/>
    <x v="40"/>
    <x v="0"/>
    <d v="2025-09-02T00:00:00"/>
    <s v="R628"/>
    <n v="607"/>
    <s v="1A"/>
    <x v="10"/>
    <m/>
    <m/>
    <m/>
    <m/>
    <m/>
    <m/>
    <x v="0"/>
  </r>
  <r>
    <n v="93781285"/>
    <s v="DNI"/>
    <d v="2024-04-01T00:00:00"/>
    <x v="0"/>
    <x v="9"/>
    <x v="2"/>
    <d v="2025-08-23T00:00:00"/>
    <s v="R628"/>
    <n v="608"/>
    <s v="1A"/>
    <x v="10"/>
    <m/>
    <m/>
    <m/>
    <d v="2025-10-30T00:00:00"/>
    <s v="Z006"/>
    <s v="NUTRICION"/>
    <x v="1"/>
  </r>
  <r>
    <n v="93796829"/>
    <s v="DNI"/>
    <d v="2024-04-14T00:00:00"/>
    <x v="1"/>
    <x v="6"/>
    <x v="1"/>
    <d v="2025-09-15T00:00:00"/>
    <s v="R628"/>
    <n v="595"/>
    <s v="1A"/>
    <x v="10"/>
    <m/>
    <m/>
    <m/>
    <m/>
    <m/>
    <m/>
    <x v="0"/>
  </r>
  <r>
    <n v="93805900"/>
    <s v="DNI"/>
    <d v="2024-04-21T00:00:00"/>
    <x v="1"/>
    <x v="8"/>
    <x v="1"/>
    <d v="2025-08-27T00:00:00"/>
    <s v="R628"/>
    <n v="588"/>
    <s v="1A"/>
    <x v="10"/>
    <m/>
    <m/>
    <m/>
    <m/>
    <m/>
    <m/>
    <x v="0"/>
  </r>
  <r>
    <n v="93820467"/>
    <s v="DNI"/>
    <d v="2024-05-03T00:00:00"/>
    <x v="1"/>
    <x v="10"/>
    <x v="1"/>
    <d v="2025-09-09T00:00:00"/>
    <s v="R628"/>
    <n v="576"/>
    <s v="1A"/>
    <x v="10"/>
    <m/>
    <m/>
    <m/>
    <m/>
    <m/>
    <m/>
    <x v="0"/>
  </r>
  <r>
    <n v="93895457"/>
    <s v="DNI"/>
    <d v="2024-07-06T00:00:00"/>
    <x v="1"/>
    <x v="24"/>
    <x v="1"/>
    <d v="2025-09-11T00:00:00"/>
    <s v="R628"/>
    <n v="512"/>
    <s v="1A"/>
    <x v="10"/>
    <m/>
    <m/>
    <m/>
    <m/>
    <m/>
    <m/>
    <x v="0"/>
  </r>
  <r>
    <n v="93905993"/>
    <s v="DNI"/>
    <d v="2024-07-16T00:00:00"/>
    <x v="1"/>
    <x v="24"/>
    <x v="1"/>
    <d v="2025-09-11T00:00:00"/>
    <s v="R628"/>
    <n v="502"/>
    <s v="1A"/>
    <x v="10"/>
    <m/>
    <m/>
    <m/>
    <m/>
    <m/>
    <m/>
    <x v="0"/>
  </r>
  <r>
    <n v="93949490"/>
    <s v="DNI"/>
    <d v="2024-08-23T00:00:00"/>
    <x v="0"/>
    <x v="33"/>
    <x v="0"/>
    <d v="2025-08-25T00:00:00"/>
    <s v="R628"/>
    <n v="464"/>
    <s v="1A"/>
    <x v="10"/>
    <d v="2025-10-25T00:00:00"/>
    <s v="R628"/>
    <s v="NUTRICION"/>
    <m/>
    <m/>
    <m/>
    <x v="1"/>
  </r>
  <r>
    <n v="93956614"/>
    <s v="DNI"/>
    <d v="2024-08-28T00:00:00"/>
    <x v="5"/>
    <x v="16"/>
    <x v="2"/>
    <d v="2025-09-01T00:00:00"/>
    <s v="R628"/>
    <n v="459"/>
    <s v="1A"/>
    <x v="10"/>
    <m/>
    <m/>
    <m/>
    <m/>
    <m/>
    <m/>
    <x v="0"/>
  </r>
  <r>
    <n v="93970981"/>
    <s v="DNI"/>
    <d v="2024-09-11T00:00:00"/>
    <x v="1"/>
    <x v="8"/>
    <x v="1"/>
    <d v="2025-09-10T00:00:00"/>
    <s v="R628"/>
    <n v="445"/>
    <s v="11M"/>
    <x v="10"/>
    <m/>
    <m/>
    <m/>
    <m/>
    <m/>
    <m/>
    <x v="0"/>
  </r>
  <r>
    <n v="93973176"/>
    <s v="DNI"/>
    <d v="2024-09-13T00:00:00"/>
    <x v="1"/>
    <x v="8"/>
    <x v="1"/>
    <d v="2025-09-15T00:00:00"/>
    <s v="R628"/>
    <n v="443"/>
    <s v="1A"/>
    <x v="10"/>
    <m/>
    <m/>
    <m/>
    <m/>
    <m/>
    <m/>
    <x v="0"/>
  </r>
  <r>
    <n v="93980279"/>
    <s v="DNI"/>
    <d v="2024-09-19T00:00:00"/>
    <x v="0"/>
    <x v="33"/>
    <x v="0"/>
    <d v="2025-09-19T00:00:00"/>
    <s v="R628"/>
    <n v="437"/>
    <s v="1A"/>
    <x v="10"/>
    <d v="2025-11-25T00:00:00"/>
    <s v="R628"/>
    <s v="NUTRICION"/>
    <m/>
    <m/>
    <m/>
    <x v="1"/>
  </r>
  <r>
    <n v="93980925"/>
    <s v="DNI"/>
    <d v="2024-09-19T00:00:00"/>
    <x v="1"/>
    <x v="24"/>
    <x v="1"/>
    <d v="2025-09-10T00:00:00"/>
    <s v="R628"/>
    <n v="437"/>
    <s v="11M"/>
    <x v="10"/>
    <m/>
    <m/>
    <m/>
    <m/>
    <m/>
    <m/>
    <x v="0"/>
  </r>
  <r>
    <n v="93983281"/>
    <s v="DNI"/>
    <d v="2024-09-21T00:00:00"/>
    <x v="0"/>
    <x v="9"/>
    <x v="2"/>
    <d v="2025-08-25T00:00:00"/>
    <s v="R628"/>
    <n v="435"/>
    <s v="11M"/>
    <x v="10"/>
    <m/>
    <m/>
    <m/>
    <d v="2025-10-31T00:00:00"/>
    <s v="Z006"/>
    <s v="NUTRICION"/>
    <x v="1"/>
  </r>
  <r>
    <n v="93985718"/>
    <s v="DNI"/>
    <d v="2024-09-23T00:00:00"/>
    <x v="1"/>
    <x v="5"/>
    <x v="1"/>
    <d v="2025-08-23T00:00:00"/>
    <s v="R628"/>
    <n v="433"/>
    <s v="11M"/>
    <x v="10"/>
    <m/>
    <m/>
    <m/>
    <m/>
    <m/>
    <m/>
    <x v="0"/>
  </r>
  <r>
    <n v="93997227"/>
    <s v="DNI"/>
    <d v="2024-10-03T00:00:00"/>
    <x v="1"/>
    <x v="8"/>
    <x v="1"/>
    <d v="2025-09-03T00:00:00"/>
    <s v="R628"/>
    <n v="423"/>
    <s v="11M"/>
    <x v="10"/>
    <m/>
    <m/>
    <m/>
    <m/>
    <m/>
    <m/>
    <x v="0"/>
  </r>
  <r>
    <n v="93999380"/>
    <s v="DNI"/>
    <d v="2024-10-05T00:00:00"/>
    <x v="1"/>
    <x v="11"/>
    <x v="3"/>
    <d v="2025-09-08T00:00:00"/>
    <s v="R628"/>
    <n v="421"/>
    <s v="11M"/>
    <x v="10"/>
    <m/>
    <m/>
    <m/>
    <m/>
    <m/>
    <m/>
    <x v="0"/>
  </r>
  <r>
    <n v="94002494"/>
    <s v="DNI"/>
    <d v="2024-10-09T00:00:00"/>
    <x v="3"/>
    <x v="3"/>
    <x v="3"/>
    <d v="2025-09-10T00:00:00"/>
    <s v="R628"/>
    <n v="417"/>
    <s v="11M"/>
    <x v="10"/>
    <m/>
    <m/>
    <m/>
    <m/>
    <m/>
    <m/>
    <x v="0"/>
  </r>
  <r>
    <n v="94009153"/>
    <s v="DNI"/>
    <d v="2024-10-15T00:00:00"/>
    <x v="1"/>
    <x v="24"/>
    <x v="1"/>
    <d v="2025-09-04T00:00:00"/>
    <s v="R628"/>
    <n v="411"/>
    <s v="10M"/>
    <x v="10"/>
    <m/>
    <m/>
    <m/>
    <m/>
    <m/>
    <m/>
    <x v="0"/>
  </r>
  <r>
    <n v="94009873"/>
    <s v="DNI"/>
    <d v="2024-10-15T00:00:00"/>
    <x v="0"/>
    <x v="9"/>
    <x v="2"/>
    <d v="2025-09-18T00:00:00"/>
    <s v="R628"/>
    <n v="411"/>
    <s v="11M"/>
    <x v="10"/>
    <m/>
    <m/>
    <m/>
    <d v="2025-11-17T00:00:00"/>
    <s v="Z006"/>
    <s v="NUTRICION"/>
    <x v="1"/>
  </r>
  <r>
    <n v="94026969"/>
    <s v="DNI"/>
    <d v="2024-10-30T00:00:00"/>
    <x v="5"/>
    <x v="16"/>
    <x v="2"/>
    <d v="2025-09-06T00:00:00"/>
    <s v="R628"/>
    <n v="396"/>
    <s v="10M"/>
    <x v="10"/>
    <m/>
    <m/>
    <m/>
    <m/>
    <m/>
    <m/>
    <x v="0"/>
  </r>
  <r>
    <n v="94044223"/>
    <s v="DNI"/>
    <d v="2024-11-16T00:00:00"/>
    <x v="0"/>
    <x v="9"/>
    <x v="2"/>
    <d v="2025-08-25T00:00:00"/>
    <s v="R628"/>
    <n v="379"/>
    <s v="9M"/>
    <x v="10"/>
    <m/>
    <m/>
    <m/>
    <d v="2025-10-29T00:00:00"/>
    <s v="Z006"/>
    <s v="NUTRICION"/>
    <x v="1"/>
  </r>
  <r>
    <n v="94045315"/>
    <s v="DNI"/>
    <d v="2024-11-18T00:00:00"/>
    <x v="1"/>
    <x v="5"/>
    <x v="1"/>
    <d v="2025-09-18T00:00:00"/>
    <s v="R628"/>
    <n v="377"/>
    <s v="10M"/>
    <x v="10"/>
    <m/>
    <m/>
    <m/>
    <d v="2025-11-18T00:00:00"/>
    <s v="Z006"/>
    <s v="NUTRICION"/>
    <x v="1"/>
  </r>
  <r>
    <n v="94048447"/>
    <s v="DNI"/>
    <d v="2024-11-20T00:00:00"/>
    <x v="0"/>
    <x v="40"/>
    <x v="0"/>
    <d v="2025-08-22T00:00:00"/>
    <s v="R628"/>
    <n v="375"/>
    <s v="9M"/>
    <x v="10"/>
    <d v="2025-11-06T00:00:00"/>
    <s v="R628"/>
    <s v="NUTRICION"/>
    <d v="2025-11-06T00:00:00"/>
    <s v="Z006"/>
    <s v="NUTRICION"/>
    <x v="1"/>
  </r>
  <r>
    <n v="94063816"/>
    <s v="DNI"/>
    <d v="2024-11-22T00:00:00"/>
    <x v="0"/>
    <x v="41"/>
    <x v="0"/>
    <d v="2025-09-02T00:00:00"/>
    <s v="R628"/>
    <n v="373"/>
    <s v="9M"/>
    <x v="10"/>
    <m/>
    <m/>
    <m/>
    <m/>
    <m/>
    <m/>
    <x v="0"/>
  </r>
  <r>
    <n v="94064749"/>
    <s v="DNI"/>
    <d v="2024-12-06T00:00:00"/>
    <x v="0"/>
    <x v="9"/>
    <x v="2"/>
    <d v="2025-09-08T00:00:00"/>
    <s v="R628"/>
    <n v="359"/>
    <s v="9M"/>
    <x v="10"/>
    <m/>
    <m/>
    <m/>
    <d v="2025-11-18T00:00:00"/>
    <s v="Z006"/>
    <s v="NUTRICION"/>
    <x v="1"/>
  </r>
  <r>
    <n v="94068785"/>
    <s v="DNI"/>
    <d v="2024-12-10T00:00:00"/>
    <x v="1"/>
    <x v="24"/>
    <x v="1"/>
    <d v="2025-09-15T00:00:00"/>
    <s v="R628"/>
    <n v="355"/>
    <s v="9M"/>
    <x v="10"/>
    <m/>
    <m/>
    <m/>
    <m/>
    <m/>
    <m/>
    <x v="0"/>
  </r>
  <r>
    <n v="94082904"/>
    <s v="DNI"/>
    <d v="2024-12-23T00:00:00"/>
    <x v="1"/>
    <x v="6"/>
    <x v="1"/>
    <d v="2025-08-26T00:00:00"/>
    <s v="R628"/>
    <n v="342"/>
    <s v="8M"/>
    <x v="10"/>
    <m/>
    <m/>
    <m/>
    <m/>
    <m/>
    <m/>
    <x v="0"/>
  </r>
  <r>
    <n v="94090369"/>
    <s v="DNI"/>
    <d v="2024-12-31T00:00:00"/>
    <x v="1"/>
    <x v="24"/>
    <x v="1"/>
    <d v="2025-09-08T00:00:00"/>
    <s v="R628"/>
    <n v="334"/>
    <s v="8M"/>
    <x v="10"/>
    <m/>
    <m/>
    <m/>
    <m/>
    <m/>
    <m/>
    <x v="0"/>
  </r>
  <r>
    <n v="94100929"/>
    <s v="DNI"/>
    <d v="2025-01-09T00:00:00"/>
    <x v="5"/>
    <x v="16"/>
    <x v="2"/>
    <d v="2025-09-11T00:00:00"/>
    <s v="R628"/>
    <n v="325"/>
    <s v="8M"/>
    <x v="10"/>
    <m/>
    <m/>
    <m/>
    <m/>
    <m/>
    <m/>
    <x v="0"/>
  </r>
  <r>
    <n v="94104128"/>
    <s v="DNI"/>
    <d v="2025-01-12T00:00:00"/>
    <x v="1"/>
    <x v="1"/>
    <x v="1"/>
    <d v="2025-09-13T00:00:00"/>
    <s v="R628"/>
    <n v="322"/>
    <s v="8M"/>
    <x v="10"/>
    <m/>
    <m/>
    <m/>
    <m/>
    <m/>
    <m/>
    <x v="0"/>
  </r>
  <r>
    <n v="94120803"/>
    <s v="DNI"/>
    <d v="2025-01-27T00:00:00"/>
    <x v="1"/>
    <x v="24"/>
    <x v="1"/>
    <d v="2025-08-27T00:00:00"/>
    <s v="R628"/>
    <n v="307"/>
    <s v="7M"/>
    <x v="10"/>
    <m/>
    <m/>
    <m/>
    <m/>
    <m/>
    <m/>
    <x v="0"/>
  </r>
  <r>
    <n v="94146231"/>
    <s v="DNI"/>
    <d v="2025-02-18T00:00:00"/>
    <x v="1"/>
    <x v="22"/>
    <x v="1"/>
    <d v="2025-09-19T00:00:00"/>
    <s v="R628"/>
    <n v="285"/>
    <s v="7M"/>
    <x v="10"/>
    <m/>
    <m/>
    <m/>
    <d v="2025-11-21T00:00:00"/>
    <s v="Z006"/>
    <s v="NUTRICION"/>
    <x v="1"/>
  </r>
  <r>
    <n v="94156902"/>
    <s v="DNI"/>
    <d v="2025-02-27T00:00:00"/>
    <x v="1"/>
    <x v="24"/>
    <x v="1"/>
    <d v="2025-09-01T00:00:00"/>
    <s v="R628"/>
    <n v="276"/>
    <s v="6M"/>
    <x v="10"/>
    <m/>
    <m/>
    <m/>
    <m/>
    <m/>
    <m/>
    <x v="0"/>
  </r>
  <r>
    <n v="94166174"/>
    <s v="DNI"/>
    <d v="2025-03-07T00:00:00"/>
    <x v="0"/>
    <x v="42"/>
    <x v="2"/>
    <d v="2025-09-17T00:00:00"/>
    <s v="R628"/>
    <n v="268"/>
    <s v="6M"/>
    <x v="10"/>
    <m/>
    <m/>
    <m/>
    <m/>
    <m/>
    <m/>
    <x v="0"/>
  </r>
  <r>
    <n v="94198086"/>
    <s v="DNI"/>
    <d v="2025-04-02T00:00:00"/>
    <x v="0"/>
    <x v="9"/>
    <x v="2"/>
    <d v="2025-09-15T00:00:00"/>
    <s v="R628"/>
    <n v="242"/>
    <s v="5M"/>
    <x v="10"/>
    <m/>
    <m/>
    <m/>
    <d v="2025-11-17T00:00:00"/>
    <s v="Z006"/>
    <s v="NUTRICION"/>
    <x v="1"/>
  </r>
  <r>
    <n v="94217624"/>
    <s v="DNI"/>
    <d v="2025-04-19T00:00:00"/>
    <x v="1"/>
    <x v="24"/>
    <x v="1"/>
    <d v="2025-08-26T00:00:00"/>
    <s v="R628"/>
    <n v="225"/>
    <s v="4M"/>
    <x v="10"/>
    <m/>
    <m/>
    <m/>
    <m/>
    <m/>
    <m/>
    <x v="0"/>
  </r>
  <r>
    <n v="94297041"/>
    <s v="DNI"/>
    <d v="2025-06-29T00:00:00"/>
    <x v="0"/>
    <x v="4"/>
    <x v="1"/>
    <d v="2025-09-15T00:00:00"/>
    <s v="R628"/>
    <n v="154"/>
    <s v="2M"/>
    <x v="10"/>
    <m/>
    <m/>
    <m/>
    <m/>
    <m/>
    <m/>
    <x v="0"/>
  </r>
  <r>
    <n v="94316300"/>
    <s v="DNI"/>
    <d v="2025-07-16T00:00:00"/>
    <x v="1"/>
    <x v="26"/>
    <x v="1"/>
    <d v="2025-09-20T00:00:00"/>
    <s v="R628"/>
    <n v="137"/>
    <s v="2M"/>
    <x v="10"/>
    <m/>
    <m/>
    <m/>
    <m/>
    <m/>
    <m/>
    <x v="0"/>
  </r>
  <r>
    <n v="94334971"/>
    <s v="DNI"/>
    <d v="2025-08-03T00:00:00"/>
    <x v="0"/>
    <x v="9"/>
    <x v="2"/>
    <d v="2025-09-19T00:00:00"/>
    <s v="R628"/>
    <n v="119"/>
    <s v="1M"/>
    <x v="10"/>
    <m/>
    <m/>
    <m/>
    <m/>
    <m/>
    <m/>
    <x v="0"/>
  </r>
  <r>
    <n v="94340624"/>
    <s v="DNI"/>
    <d v="2025-08-08T00:00:00"/>
    <x v="0"/>
    <x v="4"/>
    <x v="1"/>
    <d v="2025-08-22T00:00:00"/>
    <s v="R628"/>
    <n v="114"/>
    <s v="14D"/>
    <x v="10"/>
    <d v="2025-11-10T00:00:00"/>
    <s v="R628"/>
    <s v="NUTRICION"/>
    <m/>
    <m/>
    <m/>
    <x v="1"/>
  </r>
  <r>
    <n v="94347632"/>
    <s v="DNI"/>
    <d v="2025-08-14T00:00:00"/>
    <x v="3"/>
    <x v="3"/>
    <x v="3"/>
    <d v="2025-09-02T00:00:00"/>
    <s v="R628"/>
    <n v="108"/>
    <s v="19D"/>
    <x v="10"/>
    <m/>
    <m/>
    <m/>
    <m/>
    <m/>
    <m/>
    <x v="0"/>
  </r>
  <r>
    <n v="94358438"/>
    <s v="DNI"/>
    <d v="2025-08-24T00:00:00"/>
    <x v="3"/>
    <x v="3"/>
    <x v="3"/>
    <d v="2025-09-02T00:00:00"/>
    <s v="R628"/>
    <n v="98"/>
    <s v="9D"/>
    <x v="10"/>
    <m/>
    <m/>
    <m/>
    <m/>
    <m/>
    <m/>
    <x v="0"/>
  </r>
  <r>
    <n v="94366838"/>
    <s v="DNI"/>
    <d v="2025-09-01T00:00:00"/>
    <x v="3"/>
    <x v="3"/>
    <x v="3"/>
    <d v="2025-09-06T00:00:00"/>
    <s v="R628"/>
    <n v="90"/>
    <s v="5D"/>
    <x v="10"/>
    <m/>
    <m/>
    <m/>
    <m/>
    <m/>
    <m/>
    <x v="0"/>
  </r>
  <r>
    <n v="94368543"/>
    <s v="DNI"/>
    <d v="2025-09-02T00:00:00"/>
    <x v="3"/>
    <x v="3"/>
    <x v="3"/>
    <d v="2025-09-12T00:00:00"/>
    <s v="R628"/>
    <n v="89"/>
    <s v="10D"/>
    <x v="10"/>
    <m/>
    <m/>
    <m/>
    <m/>
    <m/>
    <m/>
    <x v="0"/>
  </r>
  <r>
    <n v="94372893"/>
    <s v="DNI"/>
    <d v="2025-09-06T00:00:00"/>
    <x v="3"/>
    <x v="3"/>
    <x v="3"/>
    <d v="2025-09-17T00:00:00"/>
    <s v="R628"/>
    <n v="85"/>
    <s v="11D"/>
    <x v="10"/>
    <m/>
    <m/>
    <m/>
    <m/>
    <m/>
    <m/>
    <x v="0"/>
  </r>
  <r>
    <n v="80891563"/>
    <s v="DNI"/>
    <d v="2024-10-12T00:00:00"/>
    <x v="1"/>
    <x v="8"/>
    <x v="1"/>
    <d v="2025-10-28T00:00:00"/>
    <s v="R628"/>
    <n v="445"/>
    <s v="1A"/>
    <x v="11"/>
    <m/>
    <m/>
    <m/>
    <m/>
    <m/>
    <m/>
    <x v="0"/>
  </r>
  <r>
    <n v="93718695"/>
    <s v="DNI"/>
    <d v="2024-02-11T00:00:00"/>
    <x v="1"/>
    <x v="5"/>
    <x v="1"/>
    <d v="2025-10-24T00:00:00"/>
    <s v="R628"/>
    <n v="689"/>
    <s v="1A"/>
    <x v="11"/>
    <m/>
    <m/>
    <m/>
    <m/>
    <m/>
    <m/>
    <x v="0"/>
  </r>
  <r>
    <n v="93776852"/>
    <s v="DNI"/>
    <d v="2024-03-29T00:00:00"/>
    <x v="0"/>
    <x v="9"/>
    <x v="2"/>
    <d v="2025-10-01T00:00:00"/>
    <s v="R628"/>
    <n v="642"/>
    <s v="1A"/>
    <x v="11"/>
    <m/>
    <m/>
    <m/>
    <m/>
    <m/>
    <m/>
    <x v="0"/>
  </r>
  <r>
    <n v="93785324"/>
    <s v="DNI"/>
    <d v="2024-04-05T00:00:00"/>
    <x v="1"/>
    <x v="15"/>
    <x v="1"/>
    <d v="2025-10-06T00:00:00"/>
    <s v="R628"/>
    <n v="635"/>
    <s v="1A"/>
    <x v="11"/>
    <m/>
    <m/>
    <m/>
    <m/>
    <m/>
    <m/>
    <x v="0"/>
  </r>
  <r>
    <n v="93785983"/>
    <s v="DNI"/>
    <d v="2024-04-05T00:00:00"/>
    <x v="1"/>
    <x v="21"/>
    <x v="1"/>
    <d v="2025-09-26T00:00:00"/>
    <s v="R628"/>
    <n v="635"/>
    <s v="1A"/>
    <x v="11"/>
    <m/>
    <m/>
    <m/>
    <m/>
    <m/>
    <m/>
    <x v="0"/>
  </r>
  <r>
    <n v="93799774"/>
    <s v="DNI"/>
    <d v="2024-04-16T00:00:00"/>
    <x v="0"/>
    <x v="4"/>
    <x v="1"/>
    <d v="2025-10-21T00:00:00"/>
    <s v="R628"/>
    <n v="624"/>
    <s v="1A"/>
    <x v="11"/>
    <m/>
    <m/>
    <m/>
    <m/>
    <m/>
    <m/>
    <x v="0"/>
  </r>
  <r>
    <n v="93824637"/>
    <s v="DNI"/>
    <d v="2024-05-07T00:00:00"/>
    <x v="0"/>
    <x v="4"/>
    <x v="1"/>
    <d v="2025-10-07T00:00:00"/>
    <s v="R628"/>
    <n v="603"/>
    <s v="1A"/>
    <x v="11"/>
    <m/>
    <m/>
    <m/>
    <m/>
    <m/>
    <m/>
    <x v="0"/>
  </r>
  <r>
    <n v="93827421"/>
    <s v="DNI"/>
    <d v="2024-05-09T00:00:00"/>
    <x v="1"/>
    <x v="6"/>
    <x v="1"/>
    <d v="2025-10-04T00:00:00"/>
    <s v="R628"/>
    <n v="601"/>
    <s v="1A"/>
    <x v="11"/>
    <m/>
    <m/>
    <m/>
    <m/>
    <m/>
    <m/>
    <x v="0"/>
  </r>
  <r>
    <n v="93876211"/>
    <s v="DNI"/>
    <d v="2024-06-19T00:00:00"/>
    <x v="3"/>
    <x v="39"/>
    <x v="2"/>
    <d v="2025-10-20T00:00:00"/>
    <s v="R628"/>
    <n v="560"/>
    <s v="1A"/>
    <x v="11"/>
    <m/>
    <m/>
    <m/>
    <m/>
    <m/>
    <m/>
    <x v="0"/>
  </r>
  <r>
    <n v="93895391"/>
    <s v="DNI"/>
    <d v="2024-07-06T00:00:00"/>
    <x v="1"/>
    <x v="24"/>
    <x v="1"/>
    <d v="2025-10-18T00:00:00"/>
    <s v="R628"/>
    <n v="543"/>
    <s v="1A"/>
    <x v="11"/>
    <m/>
    <m/>
    <m/>
    <m/>
    <m/>
    <m/>
    <x v="0"/>
  </r>
  <r>
    <n v="93897765"/>
    <s v="DNI"/>
    <d v="2024-07-08T00:00:00"/>
    <x v="3"/>
    <x v="39"/>
    <x v="2"/>
    <d v="2025-10-24T00:00:00"/>
    <s v="R628"/>
    <n v="541"/>
    <s v="1A"/>
    <x v="11"/>
    <m/>
    <m/>
    <m/>
    <m/>
    <m/>
    <m/>
    <x v="0"/>
  </r>
  <r>
    <n v="93912880"/>
    <s v="DNI"/>
    <d v="2024-07-22T00:00:00"/>
    <x v="0"/>
    <x v="9"/>
    <x v="2"/>
    <d v="2025-09-24T00:00:00"/>
    <s v="R628"/>
    <n v="527"/>
    <s v="1A"/>
    <x v="11"/>
    <m/>
    <m/>
    <m/>
    <d v="2025-11-26T00:00:00"/>
    <s v="Z006"/>
    <s v="NUTRICION"/>
    <x v="1"/>
  </r>
  <r>
    <n v="93939890"/>
    <s v="DNI"/>
    <d v="2024-08-14T00:00:00"/>
    <x v="1"/>
    <x v="24"/>
    <x v="1"/>
    <d v="2025-10-17T00:00:00"/>
    <s v="R628"/>
    <n v="504"/>
    <s v="1A"/>
    <x v="11"/>
    <m/>
    <m/>
    <m/>
    <m/>
    <m/>
    <m/>
    <x v="0"/>
  </r>
  <r>
    <n v="93957895"/>
    <s v="DNI"/>
    <d v="2024-08-30T00:00:00"/>
    <x v="2"/>
    <x v="2"/>
    <x v="2"/>
    <d v="2025-10-30T00:00:00"/>
    <s v="R628"/>
    <n v="488"/>
    <s v="1A"/>
    <x v="11"/>
    <m/>
    <m/>
    <m/>
    <d v="2025-12-29T00:00:00"/>
    <s v="Z006"/>
    <s v="NUTRICION"/>
    <x v="1"/>
  </r>
  <r>
    <n v="93995134"/>
    <s v="DNI"/>
    <d v="2024-10-02T00:00:00"/>
    <x v="1"/>
    <x v="6"/>
    <x v="1"/>
    <d v="2025-10-03T00:00:00"/>
    <s v="R628"/>
    <n v="455"/>
    <s v="1A"/>
    <x v="11"/>
    <m/>
    <m/>
    <m/>
    <m/>
    <m/>
    <m/>
    <x v="0"/>
  </r>
  <r>
    <n v="93998232"/>
    <s v="DNI"/>
    <d v="2024-10-04T00:00:00"/>
    <x v="1"/>
    <x v="24"/>
    <x v="1"/>
    <d v="2025-10-24T00:00:00"/>
    <s v="R628"/>
    <n v="453"/>
    <s v="1A"/>
    <x v="11"/>
    <m/>
    <m/>
    <m/>
    <m/>
    <m/>
    <m/>
    <x v="0"/>
  </r>
  <r>
    <n v="94024478"/>
    <s v="DNI"/>
    <d v="2024-10-28T00:00:00"/>
    <x v="0"/>
    <x v="4"/>
    <x v="1"/>
    <d v="2025-10-01T00:00:00"/>
    <s v="R628"/>
    <n v="429"/>
    <s v="11M"/>
    <x v="11"/>
    <m/>
    <m/>
    <m/>
    <m/>
    <m/>
    <m/>
    <x v="0"/>
  </r>
  <r>
    <n v="94028268"/>
    <s v="DNI"/>
    <d v="2024-11-01T00:00:00"/>
    <x v="3"/>
    <x v="43"/>
    <x v="2"/>
    <d v="2025-10-18T00:00:00"/>
    <s v="R628"/>
    <n v="425"/>
    <s v="11M"/>
    <x v="11"/>
    <m/>
    <m/>
    <m/>
    <d v="2025-12-17T00:00:00"/>
    <s v="Z006"/>
    <s v="NUTRICION"/>
    <x v="1"/>
  </r>
  <r>
    <n v="94032750"/>
    <s v="DNI"/>
    <d v="2024-11-06T00:00:00"/>
    <x v="1"/>
    <x v="8"/>
    <x v="1"/>
    <d v="2025-10-17T00:00:00"/>
    <s v="R628"/>
    <n v="420"/>
    <s v="11M"/>
    <x v="11"/>
    <m/>
    <m/>
    <m/>
    <m/>
    <m/>
    <m/>
    <x v="0"/>
  </r>
  <r>
    <n v="94048431"/>
    <s v="DNI"/>
    <d v="2024-11-20T00:00:00"/>
    <x v="0"/>
    <x v="9"/>
    <x v="2"/>
    <d v="2025-10-22T00:00:00"/>
    <s v="R628"/>
    <n v="406"/>
    <s v="11M"/>
    <x v="11"/>
    <m/>
    <m/>
    <m/>
    <d v="2025-12-27T00:00:00"/>
    <s v="Z006"/>
    <s v="NUTRICION"/>
    <x v="1"/>
  </r>
  <r>
    <n v="94065959"/>
    <s v="DNI"/>
    <d v="2024-12-08T00:00:00"/>
    <x v="1"/>
    <x v="8"/>
    <x v="1"/>
    <d v="2025-09-24T00:00:00"/>
    <s v="R628"/>
    <n v="388"/>
    <s v="9M"/>
    <x v="11"/>
    <m/>
    <m/>
    <m/>
    <d v="2025-11-24T00:00:00"/>
    <s v="Z006"/>
    <s v="NUTRICION"/>
    <x v="1"/>
  </r>
  <r>
    <n v="94066666"/>
    <s v="DNI"/>
    <d v="2024-12-08T00:00:00"/>
    <x v="1"/>
    <x v="21"/>
    <x v="1"/>
    <d v="2025-10-10T00:00:00"/>
    <s v="R628"/>
    <n v="388"/>
    <s v="10M"/>
    <x v="11"/>
    <m/>
    <m/>
    <m/>
    <d v="2025-12-26T00:00:00"/>
    <s v="Z006"/>
    <s v="NUTRICION"/>
    <x v="1"/>
  </r>
  <r>
    <n v="94086194"/>
    <s v="DNI"/>
    <d v="2024-12-27T00:00:00"/>
    <x v="1"/>
    <x v="5"/>
    <x v="1"/>
    <d v="2025-10-15T00:00:00"/>
    <s v="R628"/>
    <n v="369"/>
    <s v="9M"/>
    <x v="11"/>
    <m/>
    <m/>
    <m/>
    <m/>
    <m/>
    <m/>
    <x v="0"/>
  </r>
  <r>
    <n v="94104632"/>
    <s v="DNI"/>
    <d v="2024-12-09T00:00:00"/>
    <x v="1"/>
    <x v="1"/>
    <x v="1"/>
    <d v="2025-10-07T00:00:00"/>
    <s v="R628"/>
    <n v="387"/>
    <s v="9M"/>
    <x v="11"/>
    <d v="2025-12-30T00:00:00"/>
    <s v="R628"/>
    <s v="NUTRICION"/>
    <m/>
    <m/>
    <m/>
    <x v="1"/>
  </r>
  <r>
    <n v="94116383"/>
    <s v="DNI"/>
    <d v="2025-01-23T00:00:00"/>
    <x v="1"/>
    <x v="11"/>
    <x v="3"/>
    <d v="2025-09-24T00:00:00"/>
    <s v="R628"/>
    <n v="342"/>
    <s v="8M"/>
    <x v="11"/>
    <m/>
    <m/>
    <m/>
    <m/>
    <m/>
    <m/>
    <x v="0"/>
  </r>
  <r>
    <n v="94169899"/>
    <s v="DNI"/>
    <d v="2025-03-10T00:00:00"/>
    <x v="0"/>
    <x v="31"/>
    <x v="0"/>
    <d v="2025-10-10T00:00:00"/>
    <s v="R628"/>
    <n v="296"/>
    <s v="7M"/>
    <x v="11"/>
    <d v="2025-12-24T00:00:00"/>
    <s v="R628"/>
    <s v="NUTRICION"/>
    <m/>
    <m/>
    <m/>
    <x v="1"/>
  </r>
  <r>
    <n v="94169906"/>
    <s v="DNI"/>
    <d v="2025-03-10T00:00:00"/>
    <x v="0"/>
    <x v="31"/>
    <x v="0"/>
    <d v="2025-10-10T00:00:00"/>
    <s v="R628"/>
    <n v="296"/>
    <s v="7M"/>
    <x v="11"/>
    <d v="2025-12-23T00:00:00"/>
    <s v="R628"/>
    <s v="NUTRICION"/>
    <m/>
    <m/>
    <m/>
    <x v="1"/>
  </r>
  <r>
    <n v="94173565"/>
    <s v="DNI"/>
    <d v="2025-03-13T00:00:00"/>
    <x v="1"/>
    <x v="24"/>
    <x v="1"/>
    <d v="2025-10-17T00:00:00"/>
    <s v="R628"/>
    <n v="293"/>
    <s v="7M"/>
    <x v="11"/>
    <m/>
    <m/>
    <m/>
    <m/>
    <m/>
    <m/>
    <x v="0"/>
  </r>
  <r>
    <n v="94178716"/>
    <s v="DNI"/>
    <d v="2025-03-17T00:00:00"/>
    <x v="0"/>
    <x v="9"/>
    <x v="2"/>
    <d v="2025-10-22T00:00:00"/>
    <s v="R628"/>
    <n v="289"/>
    <s v="7M"/>
    <x v="11"/>
    <m/>
    <m/>
    <m/>
    <m/>
    <m/>
    <m/>
    <x v="0"/>
  </r>
  <r>
    <n v="94206552"/>
    <s v="DNI"/>
    <d v="2025-04-10T00:00:00"/>
    <x v="1"/>
    <x v="24"/>
    <x v="1"/>
    <d v="2025-10-17T00:00:00"/>
    <s v="R628"/>
    <n v="265"/>
    <s v="6M"/>
    <x v="11"/>
    <m/>
    <m/>
    <m/>
    <m/>
    <m/>
    <m/>
    <x v="0"/>
  </r>
  <r>
    <n v="94218907"/>
    <s v="DNI"/>
    <d v="2024-04-13T00:00:00"/>
    <x v="0"/>
    <x v="27"/>
    <x v="2"/>
    <d v="2025-09-24T00:00:00"/>
    <s v="R628"/>
    <n v="627"/>
    <s v="1A"/>
    <x v="11"/>
    <m/>
    <m/>
    <m/>
    <m/>
    <m/>
    <m/>
    <x v="0"/>
  </r>
  <r>
    <n v="94228086"/>
    <s v="DNI"/>
    <d v="2025-04-29T00:00:00"/>
    <x v="1"/>
    <x v="5"/>
    <x v="1"/>
    <d v="2025-10-29T00:00:00"/>
    <s v="R628"/>
    <n v="246"/>
    <s v="6M"/>
    <x v="11"/>
    <m/>
    <m/>
    <m/>
    <m/>
    <m/>
    <m/>
    <x v="0"/>
  </r>
  <r>
    <n v="94261499"/>
    <s v="DNI"/>
    <d v="2025-05-28T00:00:00"/>
    <x v="1"/>
    <x v="5"/>
    <x v="1"/>
    <d v="2025-10-10T00:00:00"/>
    <s v="R628"/>
    <n v="217"/>
    <s v="4M"/>
    <x v="11"/>
    <m/>
    <m/>
    <m/>
    <m/>
    <m/>
    <m/>
    <x v="0"/>
  </r>
  <r>
    <n v="94322845"/>
    <s v="DNI"/>
    <d v="2025-07-22T00:00:00"/>
    <x v="0"/>
    <x v="4"/>
    <x v="1"/>
    <d v="2025-09-22T00:00:00"/>
    <s v="R628"/>
    <n v="162"/>
    <s v="2M"/>
    <x v="11"/>
    <m/>
    <m/>
    <m/>
    <m/>
    <m/>
    <m/>
    <x v="0"/>
  </r>
  <r>
    <n v="94353633"/>
    <s v="DNI"/>
    <d v="2025-08-19T00:00:00"/>
    <x v="1"/>
    <x v="6"/>
    <x v="1"/>
    <d v="2025-09-25T00:00:00"/>
    <s v="R628"/>
    <n v="134"/>
    <s v="1M"/>
    <x v="11"/>
    <m/>
    <m/>
    <m/>
    <m/>
    <m/>
    <m/>
    <x v="0"/>
  </r>
  <r>
    <n v="94353641"/>
    <s v="DNI"/>
    <d v="2025-08-19T00:00:00"/>
    <x v="1"/>
    <x v="6"/>
    <x v="1"/>
    <d v="2025-09-25T00:00:00"/>
    <s v="R628"/>
    <n v="134"/>
    <s v="1M"/>
    <x v="11"/>
    <m/>
    <m/>
    <m/>
    <m/>
    <m/>
    <m/>
    <x v="0"/>
  </r>
  <r>
    <n v="94364546"/>
    <s v="DNI"/>
    <d v="2025-08-30T00:00:00"/>
    <x v="1"/>
    <x v="6"/>
    <x v="1"/>
    <d v="2025-09-28T00:00:00"/>
    <s v="R628"/>
    <n v="123"/>
    <s v="29D"/>
    <x v="11"/>
    <m/>
    <m/>
    <m/>
    <m/>
    <m/>
    <m/>
    <x v="0"/>
  </r>
  <r>
    <n v="94364901"/>
    <s v="DNI"/>
    <d v="2025-08-30T00:00:00"/>
    <x v="3"/>
    <x v="3"/>
    <x v="3"/>
    <d v="2025-09-22T00:00:00"/>
    <s v="R628"/>
    <n v="123"/>
    <s v="23D"/>
    <x v="11"/>
    <m/>
    <m/>
    <m/>
    <m/>
    <m/>
    <m/>
    <x v="0"/>
  </r>
  <r>
    <n v="94371718"/>
    <s v="DNI"/>
    <d v="2025-09-05T00:00:00"/>
    <x v="1"/>
    <x v="6"/>
    <x v="1"/>
    <d v="2025-09-26T00:00:00"/>
    <s v="R628"/>
    <n v="117"/>
    <s v="21D"/>
    <x v="11"/>
    <d v="2025-12-28T00:00:00"/>
    <s v="R628"/>
    <s v="ENFERMERIA"/>
    <m/>
    <m/>
    <m/>
    <x v="1"/>
  </r>
  <r>
    <n v="94382065"/>
    <s v="DNI"/>
    <d v="2025-09-14T00:00:00"/>
    <x v="0"/>
    <x v="9"/>
    <x v="2"/>
    <d v="2025-10-03T00:00:00"/>
    <s v="R628"/>
    <n v="108"/>
    <s v="19D"/>
    <x v="11"/>
    <m/>
    <m/>
    <m/>
    <d v="2025-12-27T00:00:00"/>
    <s v="Z006"/>
    <s v="NUTRICION"/>
    <x v="1"/>
  </r>
  <r>
    <n v="94386663"/>
    <s v="DNI"/>
    <d v="2025-09-18T00:00:00"/>
    <x v="0"/>
    <x v="9"/>
    <x v="2"/>
    <d v="2025-09-23T00:00:00"/>
    <s v="R628"/>
    <n v="104"/>
    <s v="5D"/>
    <x v="11"/>
    <m/>
    <m/>
    <m/>
    <d v="2025-11-26T00:00:00"/>
    <s v="Z006"/>
    <s v="NUTRICION"/>
    <x v="1"/>
  </r>
  <r>
    <n v="94397537"/>
    <s v="DNI"/>
    <d v="2025-09-28T00:00:00"/>
    <x v="0"/>
    <x v="9"/>
    <x v="2"/>
    <d v="2025-10-01T00:00:00"/>
    <s v="R628"/>
    <n v="94"/>
    <s v="3D"/>
    <x v="11"/>
    <m/>
    <m/>
    <m/>
    <m/>
    <m/>
    <m/>
    <x v="0"/>
  </r>
  <r>
    <n v="94399433"/>
    <s v="DNI"/>
    <d v="2025-09-30T00:00:00"/>
    <x v="0"/>
    <x v="9"/>
    <x v="2"/>
    <d v="2025-10-03T00:00:00"/>
    <s v="R628"/>
    <n v="92"/>
    <s v="3D"/>
    <x v="11"/>
    <m/>
    <m/>
    <m/>
    <d v="2025-12-27T00:00:00"/>
    <s v="Z006"/>
    <s v="NUTRICION"/>
    <x v="1"/>
  </r>
  <r>
    <n v="94402434"/>
    <s v="DNI"/>
    <d v="2025-10-02T00:00:00"/>
    <x v="3"/>
    <x v="3"/>
    <x v="3"/>
    <d v="2025-10-13T00:00:00"/>
    <s v="R628"/>
    <n v="90"/>
    <s v="11D"/>
    <x v="11"/>
    <m/>
    <m/>
    <m/>
    <m/>
    <m/>
    <m/>
    <x v="0"/>
  </r>
  <r>
    <n v="94405878"/>
    <s v="DNI"/>
    <d v="2025-10-06T00:00:00"/>
    <x v="3"/>
    <x v="3"/>
    <x v="3"/>
    <d v="2025-10-10T00:00:00"/>
    <s v="R628"/>
    <n v="86"/>
    <s v="4D"/>
    <x v="11"/>
    <m/>
    <m/>
    <m/>
    <m/>
    <m/>
    <m/>
    <x v="0"/>
  </r>
  <r>
    <n v="94406846"/>
    <s v="DNI"/>
    <d v="2025-10-06T00:00:00"/>
    <x v="3"/>
    <x v="3"/>
    <x v="3"/>
    <d v="2025-10-16T00:00:00"/>
    <s v="R628"/>
    <n v="86"/>
    <s v="10D"/>
    <x v="11"/>
    <m/>
    <m/>
    <m/>
    <m/>
    <m/>
    <m/>
    <x v="0"/>
  </r>
  <r>
    <n v="94407829"/>
    <s v="DNI"/>
    <d v="2025-10-07T00:00:00"/>
    <x v="3"/>
    <x v="3"/>
    <x v="3"/>
    <d v="2025-10-16T00:00:00"/>
    <s v="R628"/>
    <n v="85"/>
    <s v="9D"/>
    <x v="11"/>
    <m/>
    <m/>
    <m/>
    <m/>
    <m/>
    <m/>
    <x v="0"/>
  </r>
  <r>
    <n v="94414326"/>
    <s v="DNI"/>
    <d v="2025-10-13T00:00:00"/>
    <x v="0"/>
    <x v="9"/>
    <x v="2"/>
    <d v="2025-10-17T00:00:00"/>
    <s v="R628"/>
    <n v="79"/>
    <s v="4D"/>
    <x v="11"/>
    <m/>
    <m/>
    <m/>
    <d v="2025-12-27T00:00:00"/>
    <s v="Z006"/>
    <s v="NUTRICION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0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>
  <location ref="A4:AL14" firstHeaderRow="1" firstDataRow="3" firstDataCol="1"/>
  <pivotFields count="18">
    <pivotField showAll="0"/>
    <pivotField showAll="0" defaultSubtotal="0"/>
    <pivotField numFmtId="14" showAll="0"/>
    <pivotField axis="axisRow" showAll="0" defaultSubtotal="0">
      <items count="7">
        <item x="0"/>
        <item x="2"/>
        <item x="3"/>
        <item x="5"/>
        <item x="6"/>
        <item x="1"/>
        <item x="4"/>
      </items>
    </pivotField>
    <pivotField showAll="0" defaultSubtotal="0"/>
    <pivotField showAll="0" defaultSubtotal="0"/>
    <pivotField numFmtId="14" showAll="0" defaultSubtotal="0"/>
    <pivotField showAll="0" defaultSubtotal="0"/>
    <pivotField showAll="0" defaultSubtotal="0"/>
    <pivotField showAll="0" defaultSubtotal="0"/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Col" dataField="1" showAll="0" defaultSubtotal="0">
      <items count="2">
        <item x="0"/>
        <item x="1"/>
      </items>
    </pivotField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2">
    <field x="10"/>
    <field x="17"/>
  </colFields>
  <colItems count="37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>
      <x v="4"/>
      <x/>
    </i>
    <i r="1">
      <x v="1"/>
    </i>
    <i t="default">
      <x v="4"/>
    </i>
    <i>
      <x v="5"/>
      <x/>
    </i>
    <i r="1">
      <x v="1"/>
    </i>
    <i t="default">
      <x v="5"/>
    </i>
    <i>
      <x v="6"/>
      <x/>
    </i>
    <i r="1">
      <x v="1"/>
    </i>
    <i t="default">
      <x v="6"/>
    </i>
    <i>
      <x v="7"/>
      <x/>
    </i>
    <i r="1">
      <x v="1"/>
    </i>
    <i t="default">
      <x v="7"/>
    </i>
    <i>
      <x v="8"/>
      <x/>
    </i>
    <i r="1">
      <x v="1"/>
    </i>
    <i t="default">
      <x v="8"/>
    </i>
    <i>
      <x v="9"/>
      <x/>
    </i>
    <i r="1">
      <x v="1"/>
    </i>
    <i t="default">
      <x v="9"/>
    </i>
    <i>
      <x v="10"/>
      <x/>
    </i>
    <i r="1">
      <x v="1"/>
    </i>
    <i t="default">
      <x v="10"/>
    </i>
    <i>
      <x v="11"/>
      <x/>
    </i>
    <i r="1">
      <x v="1"/>
    </i>
    <i t="default">
      <x v="11"/>
    </i>
    <i t="grand">
      <x/>
    </i>
  </colItems>
  <dataFields count="1">
    <dataField name="Cuenta de INDICADOR" fld="1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2" cacheId="1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AL54" firstHeaderRow="1" firstDataRow="3" firstDataCol="1"/>
  <pivotFields count="18">
    <pivotField showAll="0"/>
    <pivotField showAll="0"/>
    <pivotField numFmtId="14" showAll="0"/>
    <pivotField showAll="0"/>
    <pivotField axis="axisRow" showAll="0" sortType="ascending">
      <items count="45">
        <item x="3"/>
        <item x="11"/>
        <item x="33"/>
        <item x="29"/>
        <item x="30"/>
        <item x="34"/>
        <item x="32"/>
        <item x="40"/>
        <item x="19"/>
        <item x="35"/>
        <item x="31"/>
        <item x="25"/>
        <item x="37"/>
        <item x="0"/>
        <item x="38"/>
        <item x="17"/>
        <item x="41"/>
        <item x="42"/>
        <item x="27"/>
        <item x="18"/>
        <item x="20"/>
        <item x="9"/>
        <item x="13"/>
        <item x="36"/>
        <item x="2"/>
        <item x="16"/>
        <item x="39"/>
        <item x="43"/>
        <item x="23"/>
        <item x="10"/>
        <item x="6"/>
        <item x="7"/>
        <item x="5"/>
        <item x="8"/>
        <item x="1"/>
        <item x="26"/>
        <item x="21"/>
        <item x="24"/>
        <item x="22"/>
        <item x="28"/>
        <item x="14"/>
        <item x="4"/>
        <item x="15"/>
        <item x="12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numFmtId="14" showAll="0"/>
    <pivotField showAll="0"/>
    <pivotField showAll="0"/>
    <pivotField showAll="0"/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axis="axisCol" dataField="1" showAll="0">
      <items count="3">
        <item x="0"/>
        <item x="1"/>
        <item t="default"/>
      </items>
    </pivotField>
  </pivotFields>
  <rowFields count="2">
    <field x="5"/>
    <field x="4"/>
  </rowFields>
  <rowItems count="49"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>
      <x v="1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>
      <x v="2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>
      <x v="3"/>
    </i>
    <i r="1">
      <x/>
    </i>
    <i r="1">
      <x v="1"/>
    </i>
    <i t="grand">
      <x/>
    </i>
  </rowItems>
  <colFields count="2">
    <field x="10"/>
    <field x="17"/>
  </colFields>
  <colItems count="37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>
      <x v="4"/>
      <x/>
    </i>
    <i r="1">
      <x v="1"/>
    </i>
    <i t="default">
      <x v="4"/>
    </i>
    <i>
      <x v="5"/>
      <x/>
    </i>
    <i r="1">
      <x v="1"/>
    </i>
    <i t="default">
      <x v="5"/>
    </i>
    <i>
      <x v="6"/>
      <x/>
    </i>
    <i r="1">
      <x v="1"/>
    </i>
    <i t="default">
      <x v="6"/>
    </i>
    <i>
      <x v="7"/>
      <x/>
    </i>
    <i r="1">
      <x v="1"/>
    </i>
    <i t="default">
      <x v="7"/>
    </i>
    <i>
      <x v="8"/>
      <x/>
    </i>
    <i r="1">
      <x v="1"/>
    </i>
    <i t="default">
      <x v="8"/>
    </i>
    <i>
      <x v="9"/>
      <x/>
    </i>
    <i r="1">
      <x v="1"/>
    </i>
    <i t="default">
      <x v="9"/>
    </i>
    <i>
      <x v="10"/>
      <x/>
    </i>
    <i r="1">
      <x v="1"/>
    </i>
    <i t="default">
      <x v="10"/>
    </i>
    <i>
      <x v="11"/>
      <x/>
    </i>
    <i r="1">
      <x v="1"/>
    </i>
    <i t="default">
      <x v="11"/>
    </i>
    <i t="grand">
      <x/>
    </i>
  </colItems>
  <dataFields count="1">
    <dataField name="Cuenta de INDICADOR" fld="1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Dinámica3" cacheId="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X39" firstHeaderRow="1" firstDataRow="3" firstDataCol="1"/>
  <pivotFields count="19">
    <pivotField showAll="0"/>
    <pivotField showAll="0"/>
    <pivotField showAll="0"/>
    <pivotField showAll="0"/>
    <pivotField numFmtId="14" showAll="0"/>
    <pivotField showAll="0"/>
    <pivotField showAll="0"/>
    <pivotField axis="axisRow" showAll="0">
      <items count="30">
        <item x="9"/>
        <item x="22"/>
        <item x="21"/>
        <item x="7"/>
        <item x="15"/>
        <item x="8"/>
        <item x="11"/>
        <item x="5"/>
        <item x="25"/>
        <item x="13"/>
        <item x="20"/>
        <item x="24"/>
        <item x="10"/>
        <item x="27"/>
        <item x="23"/>
        <item x="2"/>
        <item x="3"/>
        <item x="28"/>
        <item x="6"/>
        <item x="17"/>
        <item x="1"/>
        <item x="14"/>
        <item x="0"/>
        <item x="12"/>
        <item x="18"/>
        <item x="26"/>
        <item x="16"/>
        <item x="19"/>
        <item x="4"/>
        <item t="default"/>
      </items>
    </pivotField>
    <pivotField showAll="0"/>
    <pivotField axis="axisRow" showAll="0">
      <items count="4">
        <item x="2"/>
        <item x="1"/>
        <item x="0"/>
        <item t="default"/>
      </items>
    </pivotField>
    <pivotField axis="axisCol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umFmtId="14" showAll="0"/>
    <pivotField showAll="0"/>
    <pivotField numFmtId="14" showAll="0"/>
    <pivotField showAll="0"/>
    <pivotField showAll="0"/>
    <pivotField showAll="0"/>
    <pivotField showAll="0"/>
    <pivotField axis="axisCol" dataField="1" showAll="0">
      <items count="2">
        <item x="0"/>
        <item t="default"/>
      </items>
    </pivotField>
  </pivotFields>
  <rowFields count="2">
    <field x="9"/>
    <field x="7"/>
  </rowFields>
  <rowItems count="34">
    <i>
      <x/>
    </i>
    <i r="1">
      <x v="12"/>
    </i>
    <i r="1">
      <x v="13"/>
    </i>
    <i r="1">
      <x v="14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25"/>
    </i>
    <i r="1">
      <x v="26"/>
    </i>
    <i>
      <x v="2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8"/>
    </i>
    <i t="grand">
      <x/>
    </i>
  </rowItems>
  <colFields count="2">
    <field x="10"/>
    <field x="18"/>
  </colFields>
  <colItems count="23">
    <i>
      <x/>
      <x/>
    </i>
    <i t="default">
      <x/>
    </i>
    <i>
      <x v="1"/>
      <x/>
    </i>
    <i t="default">
      <x v="1"/>
    </i>
    <i>
      <x v="2"/>
      <x/>
    </i>
    <i t="default">
      <x v="2"/>
    </i>
    <i>
      <x v="3"/>
      <x/>
    </i>
    <i t="default">
      <x v="3"/>
    </i>
    <i>
      <x v="4"/>
      <x/>
    </i>
    <i t="default">
      <x v="4"/>
    </i>
    <i>
      <x v="5"/>
      <x/>
    </i>
    <i t="default">
      <x v="5"/>
    </i>
    <i>
      <x v="6"/>
      <x/>
    </i>
    <i t="default">
      <x v="6"/>
    </i>
    <i>
      <x v="7"/>
      <x/>
    </i>
    <i t="default">
      <x v="7"/>
    </i>
    <i>
      <x v="8"/>
      <x/>
    </i>
    <i t="default">
      <x v="8"/>
    </i>
    <i>
      <x v="9"/>
      <x/>
    </i>
    <i t="default">
      <x v="9"/>
    </i>
    <i>
      <x v="10"/>
      <x/>
    </i>
    <i t="default">
      <x v="10"/>
    </i>
    <i t="grand">
      <x/>
    </i>
  </colItems>
  <dataFields count="1">
    <dataField name="Cuenta de VALIDADOR" fld="1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6"/>
  <sheetViews>
    <sheetView showGridLines="0" zoomScale="70" zoomScaleNormal="70" workbookViewId="0">
      <selection activeCell="C19" sqref="C19"/>
    </sheetView>
  </sheetViews>
  <sheetFormatPr baseColWidth="10" defaultRowHeight="15" x14ac:dyDescent="0.25"/>
  <cols>
    <col min="1" max="1" width="13" style="1" customWidth="1"/>
    <col min="2" max="2" width="11.85546875" style="1" bestFit="1" customWidth="1"/>
    <col min="3" max="3" width="20.42578125" style="1" customWidth="1"/>
    <col min="4" max="4" width="14" customWidth="1"/>
    <col min="5" max="5" width="36.42578125" bestFit="1" customWidth="1"/>
    <col min="6" max="6" width="29.42578125" bestFit="1" customWidth="1"/>
    <col min="7" max="7" width="14.28515625" style="1" customWidth="1"/>
    <col min="8" max="8" width="20.140625" style="1" customWidth="1"/>
    <col min="9" max="9" width="16" customWidth="1"/>
    <col min="10" max="10" width="16" style="1" customWidth="1"/>
    <col min="11" max="11" width="16.140625" style="1" customWidth="1"/>
    <col min="12" max="12" width="17.5703125" style="49" customWidth="1"/>
    <col min="13" max="14" width="16.140625" style="49" customWidth="1"/>
    <col min="15" max="15" width="16.42578125" style="49" customWidth="1"/>
    <col min="16" max="16" width="16.140625" style="49" customWidth="1"/>
    <col min="17" max="17" width="13" style="1" customWidth="1"/>
    <col min="18" max="18" width="17.85546875" style="49" customWidth="1"/>
  </cols>
  <sheetData>
    <row r="1" spans="1:18" ht="15" customHeight="1" x14ac:dyDescent="0.25">
      <c r="A1" s="82" t="s">
        <v>65</v>
      </c>
      <c r="B1" s="82"/>
      <c r="C1" s="82"/>
      <c r="D1" s="82"/>
      <c r="E1" s="82"/>
      <c r="F1" s="82"/>
      <c r="G1" s="82"/>
      <c r="H1" s="82"/>
      <c r="I1" s="82"/>
      <c r="J1" s="31"/>
      <c r="K1" s="31"/>
    </row>
    <row r="2" spans="1:18" ht="15" customHeight="1" x14ac:dyDescent="0.25">
      <c r="A2" s="82"/>
      <c r="B2" s="82"/>
      <c r="C2" s="82"/>
      <c r="D2" s="82"/>
      <c r="E2" s="82"/>
      <c r="F2" s="82"/>
      <c r="G2" s="82"/>
      <c r="H2" s="82"/>
      <c r="I2" s="82"/>
      <c r="J2" s="31"/>
      <c r="K2" s="31"/>
    </row>
    <row r="3" spans="1:18" ht="15" customHeight="1" x14ac:dyDescent="0.25">
      <c r="A3" s="82"/>
      <c r="B3" s="82"/>
      <c r="C3" s="82"/>
      <c r="D3" s="82"/>
      <c r="E3" s="82"/>
      <c r="F3" s="82"/>
      <c r="G3" s="82"/>
      <c r="H3" s="82"/>
      <c r="I3" s="82"/>
      <c r="J3" s="31"/>
      <c r="K3" s="31"/>
    </row>
    <row r="4" spans="1:18" ht="15" customHeight="1" x14ac:dyDescent="0.3">
      <c r="A4" s="83" t="s">
        <v>66</v>
      </c>
      <c r="B4" s="83"/>
      <c r="C4" s="83"/>
      <c r="D4" s="83"/>
      <c r="E4" s="83"/>
      <c r="F4" s="83"/>
      <c r="G4" s="83"/>
      <c r="H4" s="83"/>
      <c r="I4" s="83"/>
      <c r="J4" s="32"/>
      <c r="K4" s="32"/>
    </row>
    <row r="5" spans="1:18" ht="15" customHeight="1" x14ac:dyDescent="0.3">
      <c r="A5" s="83"/>
      <c r="B5" s="83"/>
      <c r="C5" s="83"/>
      <c r="D5" s="83"/>
      <c r="E5" s="83"/>
      <c r="F5" s="83"/>
      <c r="G5" s="83"/>
      <c r="H5" s="83"/>
      <c r="I5" s="83"/>
      <c r="J5" s="32"/>
      <c r="K5" s="32"/>
    </row>
    <row r="7" spans="1:18" ht="15.75" x14ac:dyDescent="0.25">
      <c r="A7" s="84" t="s">
        <v>325</v>
      </c>
      <c r="B7" s="84"/>
      <c r="C7" s="84"/>
      <c r="D7" s="84"/>
      <c r="E7" s="84"/>
      <c r="F7" s="84"/>
      <c r="G7" s="84"/>
      <c r="H7" s="84"/>
    </row>
    <row r="9" spans="1:18" s="46" customFormat="1" ht="60" x14ac:dyDescent="0.25">
      <c r="A9" s="45" t="s">
        <v>35</v>
      </c>
      <c r="B9" s="39" t="s">
        <v>134</v>
      </c>
      <c r="C9" s="39" t="s">
        <v>67</v>
      </c>
      <c r="D9" s="39" t="s">
        <v>105</v>
      </c>
      <c r="E9" s="39" t="s">
        <v>106</v>
      </c>
      <c r="F9" s="39" t="s">
        <v>107</v>
      </c>
      <c r="G9" s="39" t="s">
        <v>108</v>
      </c>
      <c r="H9" s="39" t="s">
        <v>131</v>
      </c>
      <c r="I9" s="39" t="s">
        <v>109</v>
      </c>
      <c r="J9" s="39" t="s">
        <v>110</v>
      </c>
      <c r="K9" s="40" t="s">
        <v>70</v>
      </c>
      <c r="L9" s="47" t="s">
        <v>111</v>
      </c>
      <c r="M9" s="47" t="s">
        <v>132</v>
      </c>
      <c r="N9" s="47" t="s">
        <v>112</v>
      </c>
      <c r="O9" s="41" t="s">
        <v>113</v>
      </c>
      <c r="P9" s="41" t="s">
        <v>133</v>
      </c>
      <c r="Q9" s="41" t="s">
        <v>112</v>
      </c>
      <c r="R9" s="48" t="s">
        <v>114</v>
      </c>
    </row>
    <row r="10" spans="1:18" x14ac:dyDescent="0.25">
      <c r="A10" s="22">
        <v>93273855</v>
      </c>
      <c r="B10" s="22" t="s">
        <v>68</v>
      </c>
      <c r="C10" s="75">
        <v>44978</v>
      </c>
      <c r="D10" s="76" t="s">
        <v>25</v>
      </c>
      <c r="E10" s="76" t="s">
        <v>20</v>
      </c>
      <c r="F10" s="76" t="s">
        <v>100</v>
      </c>
      <c r="G10" s="75">
        <v>45617</v>
      </c>
      <c r="H10" s="22" t="s">
        <v>116</v>
      </c>
      <c r="I10" s="22">
        <v>710</v>
      </c>
      <c r="J10" s="77" t="s">
        <v>118</v>
      </c>
      <c r="K10" s="77" t="s">
        <v>57</v>
      </c>
      <c r="L10" s="75"/>
      <c r="M10" s="77"/>
      <c r="N10" s="22"/>
      <c r="O10" s="75"/>
      <c r="P10" s="22"/>
      <c r="Q10" s="22"/>
      <c r="R10" s="22" t="s">
        <v>54</v>
      </c>
    </row>
    <row r="11" spans="1:18" x14ac:dyDescent="0.25">
      <c r="A11" s="22">
        <v>93274075</v>
      </c>
      <c r="B11" s="22" t="s">
        <v>68</v>
      </c>
      <c r="C11" s="75">
        <v>44979</v>
      </c>
      <c r="D11" s="76" t="s">
        <v>0</v>
      </c>
      <c r="E11" s="76" t="s">
        <v>21</v>
      </c>
      <c r="F11" s="76" t="s">
        <v>0</v>
      </c>
      <c r="G11" s="75">
        <v>45605</v>
      </c>
      <c r="H11" s="22" t="s">
        <v>116</v>
      </c>
      <c r="I11" s="22">
        <v>709</v>
      </c>
      <c r="J11" s="77" t="s">
        <v>118</v>
      </c>
      <c r="K11" s="77" t="s">
        <v>57</v>
      </c>
      <c r="L11" s="75">
        <v>45672</v>
      </c>
      <c r="M11" s="77" t="s">
        <v>116</v>
      </c>
      <c r="N11" s="22" t="s">
        <v>121</v>
      </c>
      <c r="O11" s="22"/>
      <c r="P11" s="22"/>
      <c r="Q11" s="22"/>
      <c r="R11" s="22" t="s">
        <v>85</v>
      </c>
    </row>
    <row r="12" spans="1:18" x14ac:dyDescent="0.25">
      <c r="A12" s="22">
        <v>93275025</v>
      </c>
      <c r="B12" s="22" t="s">
        <v>68</v>
      </c>
      <c r="C12" s="75">
        <v>44979</v>
      </c>
      <c r="D12" s="76" t="s">
        <v>26</v>
      </c>
      <c r="E12" s="76" t="s">
        <v>24</v>
      </c>
      <c r="F12" s="76" t="s">
        <v>97</v>
      </c>
      <c r="G12" s="75">
        <v>45591</v>
      </c>
      <c r="H12" s="22" t="s">
        <v>116</v>
      </c>
      <c r="I12" s="22">
        <v>709</v>
      </c>
      <c r="J12" s="77" t="s">
        <v>118</v>
      </c>
      <c r="K12" s="77" t="s">
        <v>57</v>
      </c>
      <c r="L12" s="75">
        <v>45674</v>
      </c>
      <c r="M12" s="77" t="s">
        <v>116</v>
      </c>
      <c r="N12" s="22" t="s">
        <v>142</v>
      </c>
      <c r="O12" s="75"/>
      <c r="P12" s="22"/>
      <c r="Q12" s="22"/>
      <c r="R12" s="22" t="s">
        <v>85</v>
      </c>
    </row>
    <row r="13" spans="1:18" x14ac:dyDescent="0.25">
      <c r="A13" s="22">
        <v>93276504</v>
      </c>
      <c r="B13" s="22" t="s">
        <v>68</v>
      </c>
      <c r="C13" s="75">
        <v>44980</v>
      </c>
      <c r="D13" s="76" t="s">
        <v>69</v>
      </c>
      <c r="E13" s="76" t="s">
        <v>140</v>
      </c>
      <c r="F13" s="76" t="s">
        <v>141</v>
      </c>
      <c r="G13" s="75">
        <v>45595</v>
      </c>
      <c r="H13" s="22" t="s">
        <v>116</v>
      </c>
      <c r="I13" s="22">
        <v>708</v>
      </c>
      <c r="J13" s="77" t="s">
        <v>118</v>
      </c>
      <c r="K13" s="77" t="s">
        <v>57</v>
      </c>
      <c r="L13" s="75"/>
      <c r="M13" s="77"/>
      <c r="N13" s="22"/>
      <c r="O13" s="75"/>
      <c r="P13" s="22"/>
      <c r="Q13" s="22"/>
      <c r="R13" s="22" t="s">
        <v>54</v>
      </c>
    </row>
    <row r="14" spans="1:18" x14ac:dyDescent="0.25">
      <c r="A14" s="22">
        <v>93346817</v>
      </c>
      <c r="B14" s="22" t="s">
        <v>68</v>
      </c>
      <c r="C14" s="75">
        <v>45031</v>
      </c>
      <c r="D14" s="76" t="s">
        <v>25</v>
      </c>
      <c r="E14" s="76" t="s">
        <v>15</v>
      </c>
      <c r="F14" s="76" t="s">
        <v>0</v>
      </c>
      <c r="G14" s="75">
        <v>45590</v>
      </c>
      <c r="H14" s="22" t="s">
        <v>116</v>
      </c>
      <c r="I14" s="22">
        <v>657</v>
      </c>
      <c r="J14" s="77" t="s">
        <v>118</v>
      </c>
      <c r="K14" s="77" t="s">
        <v>57</v>
      </c>
      <c r="L14" s="75"/>
      <c r="M14" s="77"/>
      <c r="N14" s="22"/>
      <c r="O14" s="22"/>
      <c r="P14" s="22"/>
      <c r="Q14" s="22"/>
      <c r="R14" s="22" t="s">
        <v>54</v>
      </c>
    </row>
    <row r="15" spans="1:18" x14ac:dyDescent="0.25">
      <c r="A15" s="22">
        <v>93363583</v>
      </c>
      <c r="B15" s="22" t="s">
        <v>68</v>
      </c>
      <c r="C15" s="75">
        <v>45043</v>
      </c>
      <c r="D15" s="76" t="s">
        <v>0</v>
      </c>
      <c r="E15" s="76" t="s">
        <v>6</v>
      </c>
      <c r="F15" s="76" t="s">
        <v>0</v>
      </c>
      <c r="G15" s="75">
        <v>45593</v>
      </c>
      <c r="H15" s="22" t="s">
        <v>116</v>
      </c>
      <c r="I15" s="22">
        <v>645</v>
      </c>
      <c r="J15" s="77" t="s">
        <v>118</v>
      </c>
      <c r="K15" s="77" t="s">
        <v>57</v>
      </c>
      <c r="L15" s="75"/>
      <c r="M15" s="77"/>
      <c r="N15" s="22"/>
      <c r="O15" s="75">
        <v>45670</v>
      </c>
      <c r="P15" s="22" t="s">
        <v>120</v>
      </c>
      <c r="Q15" s="22" t="s">
        <v>121</v>
      </c>
      <c r="R15" s="22" t="s">
        <v>85</v>
      </c>
    </row>
    <row r="16" spans="1:18" x14ac:dyDescent="0.25">
      <c r="A16" s="22">
        <v>93404448</v>
      </c>
      <c r="B16" s="22" t="s">
        <v>68</v>
      </c>
      <c r="C16" s="75">
        <v>45075</v>
      </c>
      <c r="D16" s="76" t="s">
        <v>0</v>
      </c>
      <c r="E16" s="76" t="s">
        <v>4</v>
      </c>
      <c r="F16" s="76" t="s">
        <v>0</v>
      </c>
      <c r="G16" s="75">
        <v>45593</v>
      </c>
      <c r="H16" s="22" t="s">
        <v>116</v>
      </c>
      <c r="I16" s="22">
        <v>613</v>
      </c>
      <c r="J16" s="77" t="s">
        <v>118</v>
      </c>
      <c r="K16" s="77" t="s">
        <v>57</v>
      </c>
      <c r="L16" s="75"/>
      <c r="M16" s="77"/>
      <c r="N16" s="22"/>
      <c r="O16" s="22"/>
      <c r="P16" s="22"/>
      <c r="Q16" s="22"/>
      <c r="R16" s="22" t="s">
        <v>54</v>
      </c>
    </row>
    <row r="17" spans="1:18" x14ac:dyDescent="0.25">
      <c r="A17" s="22">
        <v>93415020</v>
      </c>
      <c r="B17" s="22" t="s">
        <v>68</v>
      </c>
      <c r="C17" s="75">
        <v>45083</v>
      </c>
      <c r="D17" s="76" t="s">
        <v>0</v>
      </c>
      <c r="E17" s="76" t="s">
        <v>18</v>
      </c>
      <c r="F17" s="76" t="s">
        <v>0</v>
      </c>
      <c r="G17" s="75">
        <v>45617</v>
      </c>
      <c r="H17" s="22" t="s">
        <v>116</v>
      </c>
      <c r="I17" s="22">
        <v>605</v>
      </c>
      <c r="J17" s="77" t="s">
        <v>118</v>
      </c>
      <c r="K17" s="77" t="s">
        <v>57</v>
      </c>
      <c r="L17" s="75"/>
      <c r="M17" s="77"/>
      <c r="N17" s="22"/>
      <c r="O17" s="75">
        <v>45678</v>
      </c>
      <c r="P17" s="22" t="s">
        <v>120</v>
      </c>
      <c r="Q17" s="22" t="s">
        <v>121</v>
      </c>
      <c r="R17" s="22" t="s">
        <v>85</v>
      </c>
    </row>
    <row r="18" spans="1:18" x14ac:dyDescent="0.25">
      <c r="A18" s="22">
        <v>93451032</v>
      </c>
      <c r="B18" s="22" t="s">
        <v>68</v>
      </c>
      <c r="C18" s="75">
        <v>45111</v>
      </c>
      <c r="D18" s="76" t="s">
        <v>0</v>
      </c>
      <c r="E18" s="76" t="s">
        <v>22</v>
      </c>
      <c r="F18" s="76" t="s">
        <v>0</v>
      </c>
      <c r="G18" s="75">
        <v>45595</v>
      </c>
      <c r="H18" s="22" t="s">
        <v>116</v>
      </c>
      <c r="I18" s="22">
        <v>577</v>
      </c>
      <c r="J18" s="77" t="s">
        <v>118</v>
      </c>
      <c r="K18" s="77" t="s">
        <v>57</v>
      </c>
      <c r="L18" s="75">
        <v>45670</v>
      </c>
      <c r="M18" s="77" t="s">
        <v>116</v>
      </c>
      <c r="N18" s="22" t="s">
        <v>121</v>
      </c>
      <c r="O18" s="75"/>
      <c r="P18" s="22"/>
      <c r="Q18" s="22"/>
      <c r="R18" s="22" t="s">
        <v>85</v>
      </c>
    </row>
    <row r="19" spans="1:18" x14ac:dyDescent="0.25">
      <c r="A19" s="22">
        <v>93453450</v>
      </c>
      <c r="B19" s="22" t="s">
        <v>68</v>
      </c>
      <c r="C19" s="75">
        <v>45051</v>
      </c>
      <c r="D19" s="76" t="s">
        <v>25</v>
      </c>
      <c r="E19" s="76" t="s">
        <v>103</v>
      </c>
      <c r="F19" s="76" t="s">
        <v>97</v>
      </c>
      <c r="G19" s="75">
        <v>45602</v>
      </c>
      <c r="H19" s="22" t="s">
        <v>116</v>
      </c>
      <c r="I19" s="22">
        <v>637</v>
      </c>
      <c r="J19" s="77" t="s">
        <v>118</v>
      </c>
      <c r="K19" s="77" t="s">
        <v>57</v>
      </c>
      <c r="L19" s="75"/>
      <c r="M19" s="77"/>
      <c r="N19" s="22"/>
      <c r="O19" s="75"/>
      <c r="P19" s="22"/>
      <c r="Q19" s="22"/>
      <c r="R19" s="22" t="s">
        <v>54</v>
      </c>
    </row>
    <row r="20" spans="1:18" x14ac:dyDescent="0.25">
      <c r="A20" s="22">
        <v>93470080</v>
      </c>
      <c r="B20" s="22" t="s">
        <v>68</v>
      </c>
      <c r="C20" s="75">
        <v>45125</v>
      </c>
      <c r="D20" s="76" t="s">
        <v>0</v>
      </c>
      <c r="E20" s="76" t="s">
        <v>1</v>
      </c>
      <c r="F20" s="76" t="s">
        <v>0</v>
      </c>
      <c r="G20" s="75">
        <v>45614</v>
      </c>
      <c r="H20" s="22" t="s">
        <v>116</v>
      </c>
      <c r="I20" s="22">
        <v>563</v>
      </c>
      <c r="J20" s="77" t="s">
        <v>118</v>
      </c>
      <c r="K20" s="77" t="s">
        <v>57</v>
      </c>
      <c r="L20" s="75">
        <v>45674</v>
      </c>
      <c r="M20" s="77" t="s">
        <v>116</v>
      </c>
      <c r="N20" s="22" t="s">
        <v>121</v>
      </c>
      <c r="O20" s="75"/>
      <c r="P20" s="22"/>
      <c r="Q20" s="22"/>
      <c r="R20" s="22" t="s">
        <v>85</v>
      </c>
    </row>
    <row r="21" spans="1:18" x14ac:dyDescent="0.25">
      <c r="A21" s="22">
        <v>93477911</v>
      </c>
      <c r="B21" s="22" t="s">
        <v>68</v>
      </c>
      <c r="C21" s="75">
        <v>45129</v>
      </c>
      <c r="D21" s="76" t="s">
        <v>0</v>
      </c>
      <c r="E21" s="76" t="s">
        <v>22</v>
      </c>
      <c r="F21" s="76" t="s">
        <v>0</v>
      </c>
      <c r="G21" s="75">
        <v>45593</v>
      </c>
      <c r="H21" s="22" t="s">
        <v>116</v>
      </c>
      <c r="I21" s="22">
        <v>559</v>
      </c>
      <c r="J21" s="77" t="s">
        <v>118</v>
      </c>
      <c r="K21" s="77" t="s">
        <v>57</v>
      </c>
      <c r="L21" s="22"/>
      <c r="M21" s="77"/>
      <c r="N21" s="22"/>
      <c r="O21" s="75"/>
      <c r="P21" s="22"/>
      <c r="Q21" s="22"/>
      <c r="R21" s="22" t="s">
        <v>54</v>
      </c>
    </row>
    <row r="22" spans="1:18" x14ac:dyDescent="0.25">
      <c r="A22" s="22">
        <v>93478864</v>
      </c>
      <c r="B22" s="22" t="s">
        <v>68</v>
      </c>
      <c r="C22" s="75">
        <v>45133</v>
      </c>
      <c r="D22" s="76" t="s">
        <v>26</v>
      </c>
      <c r="E22" s="76" t="s">
        <v>24</v>
      </c>
      <c r="F22" s="76" t="s">
        <v>97</v>
      </c>
      <c r="G22" s="75">
        <v>45623</v>
      </c>
      <c r="H22" s="22" t="s">
        <v>116</v>
      </c>
      <c r="I22" s="22">
        <v>555</v>
      </c>
      <c r="J22" s="77" t="s">
        <v>118</v>
      </c>
      <c r="K22" s="77" t="s">
        <v>57</v>
      </c>
      <c r="L22" s="75">
        <v>45684</v>
      </c>
      <c r="M22" s="77" t="s">
        <v>116</v>
      </c>
      <c r="N22" s="22" t="s">
        <v>142</v>
      </c>
      <c r="O22" s="75">
        <v>45687</v>
      </c>
      <c r="P22" s="22" t="s">
        <v>120</v>
      </c>
      <c r="Q22" s="22" t="s">
        <v>121</v>
      </c>
      <c r="R22" s="22" t="s">
        <v>85</v>
      </c>
    </row>
    <row r="23" spans="1:18" x14ac:dyDescent="0.25">
      <c r="A23" s="22">
        <v>93485403</v>
      </c>
      <c r="B23" s="22" t="s">
        <v>68</v>
      </c>
      <c r="C23" s="75">
        <v>45138</v>
      </c>
      <c r="D23" s="76" t="s">
        <v>0</v>
      </c>
      <c r="E23" s="76" t="s">
        <v>1</v>
      </c>
      <c r="F23" s="76" t="s">
        <v>0</v>
      </c>
      <c r="G23" s="75">
        <v>45628</v>
      </c>
      <c r="H23" s="22" t="s">
        <v>116</v>
      </c>
      <c r="I23" s="22">
        <v>550</v>
      </c>
      <c r="J23" s="77" t="s">
        <v>118</v>
      </c>
      <c r="K23" s="77" t="s">
        <v>57</v>
      </c>
      <c r="L23" s="75"/>
      <c r="M23" s="77"/>
      <c r="N23" s="22"/>
      <c r="O23" s="75"/>
      <c r="P23" s="22"/>
      <c r="Q23" s="22"/>
      <c r="R23" s="22" t="s">
        <v>54</v>
      </c>
    </row>
    <row r="24" spans="1:18" x14ac:dyDescent="0.25">
      <c r="A24" s="22">
        <v>93499713</v>
      </c>
      <c r="B24" s="22" t="s">
        <v>68</v>
      </c>
      <c r="C24" s="75">
        <v>45150</v>
      </c>
      <c r="D24" s="76" t="s">
        <v>0</v>
      </c>
      <c r="E24" s="76" t="s">
        <v>22</v>
      </c>
      <c r="F24" s="76" t="s">
        <v>0</v>
      </c>
      <c r="G24" s="75">
        <v>45588</v>
      </c>
      <c r="H24" s="22" t="s">
        <v>116</v>
      </c>
      <c r="I24" s="22">
        <v>538</v>
      </c>
      <c r="J24" s="77" t="s">
        <v>118</v>
      </c>
      <c r="K24" s="77" t="s">
        <v>57</v>
      </c>
      <c r="L24" s="75"/>
      <c r="M24" s="77"/>
      <c r="N24" s="22"/>
      <c r="O24" s="22"/>
      <c r="P24" s="22"/>
      <c r="Q24" s="22"/>
      <c r="R24" s="22" t="s">
        <v>54</v>
      </c>
    </row>
    <row r="25" spans="1:18" x14ac:dyDescent="0.25">
      <c r="A25" s="22">
        <v>93537762</v>
      </c>
      <c r="B25" s="22" t="s">
        <v>68</v>
      </c>
      <c r="C25" s="75">
        <v>45181</v>
      </c>
      <c r="D25" s="76" t="s">
        <v>0</v>
      </c>
      <c r="E25" s="76" t="s">
        <v>6</v>
      </c>
      <c r="F25" s="76" t="s">
        <v>0</v>
      </c>
      <c r="G25" s="75">
        <v>45609</v>
      </c>
      <c r="H25" s="22" t="s">
        <v>116</v>
      </c>
      <c r="I25" s="22">
        <v>507</v>
      </c>
      <c r="J25" s="77" t="s">
        <v>118</v>
      </c>
      <c r="K25" s="77" t="s">
        <v>57</v>
      </c>
      <c r="L25" s="75"/>
      <c r="M25" s="77"/>
      <c r="N25" s="22"/>
      <c r="O25" s="75">
        <v>45670</v>
      </c>
      <c r="P25" s="22" t="s">
        <v>120</v>
      </c>
      <c r="Q25" s="22" t="s">
        <v>121</v>
      </c>
      <c r="R25" s="22" t="s">
        <v>85</v>
      </c>
    </row>
    <row r="26" spans="1:18" x14ac:dyDescent="0.25">
      <c r="A26" s="22">
        <v>93615902</v>
      </c>
      <c r="B26" s="22" t="s">
        <v>68</v>
      </c>
      <c r="C26" s="75">
        <v>45244</v>
      </c>
      <c r="D26" s="76" t="s">
        <v>25</v>
      </c>
      <c r="E26" s="76" t="s">
        <v>103</v>
      </c>
      <c r="F26" s="76" t="s">
        <v>97</v>
      </c>
      <c r="G26" s="75">
        <v>45611</v>
      </c>
      <c r="H26" s="22" t="s">
        <v>116</v>
      </c>
      <c r="I26" s="22">
        <v>444</v>
      </c>
      <c r="J26" s="77" t="s">
        <v>118</v>
      </c>
      <c r="K26" s="77" t="s">
        <v>57</v>
      </c>
      <c r="L26" s="75"/>
      <c r="M26" s="77"/>
      <c r="N26" s="22"/>
      <c r="O26" s="75">
        <v>45686</v>
      </c>
      <c r="P26" s="22" t="s">
        <v>120</v>
      </c>
      <c r="Q26" s="22" t="s">
        <v>117</v>
      </c>
      <c r="R26" s="22" t="s">
        <v>85</v>
      </c>
    </row>
    <row r="27" spans="1:18" x14ac:dyDescent="0.25">
      <c r="A27" s="22">
        <v>93634980</v>
      </c>
      <c r="B27" s="22" t="s">
        <v>68</v>
      </c>
      <c r="C27" s="75">
        <v>45261</v>
      </c>
      <c r="D27" s="76" t="s">
        <v>0</v>
      </c>
      <c r="E27" s="76" t="s">
        <v>4</v>
      </c>
      <c r="F27" s="76" t="s">
        <v>0</v>
      </c>
      <c r="G27" s="75">
        <v>45597</v>
      </c>
      <c r="H27" s="22" t="s">
        <v>116</v>
      </c>
      <c r="I27" s="22">
        <v>427</v>
      </c>
      <c r="J27" s="77" t="s">
        <v>128</v>
      </c>
      <c r="K27" s="77" t="s">
        <v>57</v>
      </c>
      <c r="L27" s="75"/>
      <c r="M27" s="77"/>
      <c r="N27" s="22"/>
      <c r="O27" s="22"/>
      <c r="P27" s="22"/>
      <c r="Q27" s="22"/>
      <c r="R27" s="22" t="s">
        <v>54</v>
      </c>
    </row>
    <row r="28" spans="1:18" x14ac:dyDescent="0.25">
      <c r="A28" s="22">
        <v>93638438</v>
      </c>
      <c r="B28" s="22" t="s">
        <v>68</v>
      </c>
      <c r="C28" s="75">
        <v>45264</v>
      </c>
      <c r="D28" s="76" t="s">
        <v>69</v>
      </c>
      <c r="E28" s="76" t="s">
        <v>140</v>
      </c>
      <c r="F28" s="76" t="s">
        <v>141</v>
      </c>
      <c r="G28" s="75">
        <v>45603</v>
      </c>
      <c r="H28" s="22" t="s">
        <v>116</v>
      </c>
      <c r="I28" s="22">
        <v>424</v>
      </c>
      <c r="J28" s="77" t="s">
        <v>128</v>
      </c>
      <c r="K28" s="77" t="s">
        <v>57</v>
      </c>
      <c r="L28" s="75"/>
      <c r="M28" s="77"/>
      <c r="N28" s="22"/>
      <c r="O28" s="22"/>
      <c r="P28" s="22"/>
      <c r="Q28" s="22"/>
      <c r="R28" s="22" t="s">
        <v>54</v>
      </c>
    </row>
    <row r="29" spans="1:18" x14ac:dyDescent="0.25">
      <c r="A29" s="22">
        <v>93644491</v>
      </c>
      <c r="B29" s="22" t="s">
        <v>68</v>
      </c>
      <c r="C29" s="75">
        <v>45269</v>
      </c>
      <c r="D29" s="76" t="s">
        <v>0</v>
      </c>
      <c r="E29" s="76" t="s">
        <v>21</v>
      </c>
      <c r="F29" s="76" t="s">
        <v>0</v>
      </c>
      <c r="G29" s="75">
        <v>45601</v>
      </c>
      <c r="H29" s="22" t="s">
        <v>116</v>
      </c>
      <c r="I29" s="22">
        <v>419</v>
      </c>
      <c r="J29" s="77" t="s">
        <v>123</v>
      </c>
      <c r="K29" s="77" t="s">
        <v>57</v>
      </c>
      <c r="L29" s="75">
        <v>45670</v>
      </c>
      <c r="M29" s="77" t="s">
        <v>116</v>
      </c>
      <c r="N29" s="75" t="s">
        <v>121</v>
      </c>
      <c r="O29" s="75"/>
      <c r="P29" s="22"/>
      <c r="Q29" s="22"/>
      <c r="R29" s="22" t="s">
        <v>85</v>
      </c>
    </row>
    <row r="30" spans="1:18" x14ac:dyDescent="0.25">
      <c r="A30" s="22">
        <v>93651789</v>
      </c>
      <c r="B30" s="22" t="s">
        <v>68</v>
      </c>
      <c r="C30" s="75">
        <v>45275</v>
      </c>
      <c r="D30" s="76" t="s">
        <v>25</v>
      </c>
      <c r="E30" s="76" t="s">
        <v>103</v>
      </c>
      <c r="F30" s="76" t="s">
        <v>97</v>
      </c>
      <c r="G30" s="75">
        <v>45616</v>
      </c>
      <c r="H30" s="22" t="s">
        <v>116</v>
      </c>
      <c r="I30" s="22">
        <v>413</v>
      </c>
      <c r="J30" s="77" t="s">
        <v>128</v>
      </c>
      <c r="K30" s="77" t="s">
        <v>57</v>
      </c>
      <c r="L30" s="75"/>
      <c r="M30" s="77"/>
      <c r="N30" s="22"/>
      <c r="O30" s="75"/>
      <c r="P30" s="22"/>
      <c r="Q30" s="22"/>
      <c r="R30" s="22" t="s">
        <v>54</v>
      </c>
    </row>
    <row r="31" spans="1:18" x14ac:dyDescent="0.25">
      <c r="A31" s="22">
        <v>93660196</v>
      </c>
      <c r="B31" s="22" t="s">
        <v>68</v>
      </c>
      <c r="C31" s="75">
        <v>45282</v>
      </c>
      <c r="D31" s="76" t="s">
        <v>25</v>
      </c>
      <c r="E31" s="76" t="s">
        <v>15</v>
      </c>
      <c r="F31" s="76" t="s">
        <v>0</v>
      </c>
      <c r="G31" s="75">
        <v>45588</v>
      </c>
      <c r="H31" s="22" t="s">
        <v>116</v>
      </c>
      <c r="I31" s="22">
        <v>406</v>
      </c>
      <c r="J31" s="77" t="s">
        <v>123</v>
      </c>
      <c r="K31" s="77" t="s">
        <v>57</v>
      </c>
      <c r="L31" s="75"/>
      <c r="M31" s="77"/>
      <c r="N31" s="22"/>
      <c r="O31" s="75"/>
      <c r="P31" s="22"/>
      <c r="Q31" s="22"/>
      <c r="R31" s="22" t="s">
        <v>54</v>
      </c>
    </row>
    <row r="32" spans="1:18" x14ac:dyDescent="0.25">
      <c r="A32" s="22">
        <v>93690507</v>
      </c>
      <c r="B32" s="22" t="s">
        <v>68</v>
      </c>
      <c r="C32" s="75">
        <v>45309</v>
      </c>
      <c r="D32" s="76" t="s">
        <v>0</v>
      </c>
      <c r="E32" s="76" t="s">
        <v>6</v>
      </c>
      <c r="F32" s="76" t="s">
        <v>0</v>
      </c>
      <c r="G32" s="75">
        <v>45594</v>
      </c>
      <c r="H32" s="22" t="s">
        <v>116</v>
      </c>
      <c r="I32" s="22">
        <v>379</v>
      </c>
      <c r="J32" s="77" t="s">
        <v>119</v>
      </c>
      <c r="K32" s="77" t="s">
        <v>57</v>
      </c>
      <c r="L32" s="75"/>
      <c r="M32" s="77"/>
      <c r="N32" s="22"/>
      <c r="O32" s="75">
        <v>45670</v>
      </c>
      <c r="P32" s="22" t="s">
        <v>120</v>
      </c>
      <c r="Q32" s="22" t="s">
        <v>121</v>
      </c>
      <c r="R32" s="22" t="s">
        <v>85</v>
      </c>
    </row>
    <row r="33" spans="1:18" x14ac:dyDescent="0.25">
      <c r="A33" s="22">
        <v>93691289</v>
      </c>
      <c r="B33" s="22" t="s">
        <v>68</v>
      </c>
      <c r="C33" s="75">
        <v>45310</v>
      </c>
      <c r="D33" s="76" t="s">
        <v>25</v>
      </c>
      <c r="E33" s="76" t="s">
        <v>103</v>
      </c>
      <c r="F33" s="76" t="s">
        <v>97</v>
      </c>
      <c r="G33" s="75">
        <v>45619</v>
      </c>
      <c r="H33" s="22" t="s">
        <v>116</v>
      </c>
      <c r="I33" s="22">
        <v>378</v>
      </c>
      <c r="J33" s="77" t="s">
        <v>123</v>
      </c>
      <c r="K33" s="77" t="s">
        <v>57</v>
      </c>
      <c r="L33" s="75"/>
      <c r="M33" s="77"/>
      <c r="N33" s="22"/>
      <c r="O33" s="75">
        <v>45679</v>
      </c>
      <c r="P33" s="22" t="s">
        <v>120</v>
      </c>
      <c r="Q33" s="22" t="s">
        <v>117</v>
      </c>
      <c r="R33" s="22" t="s">
        <v>85</v>
      </c>
    </row>
    <row r="34" spans="1:18" x14ac:dyDescent="0.25">
      <c r="A34" s="22">
        <v>93711198</v>
      </c>
      <c r="B34" s="22" t="s">
        <v>68</v>
      </c>
      <c r="C34" s="75">
        <v>45327</v>
      </c>
      <c r="D34" s="76" t="s">
        <v>69</v>
      </c>
      <c r="E34" s="76" t="s">
        <v>140</v>
      </c>
      <c r="F34" s="76" t="s">
        <v>141</v>
      </c>
      <c r="G34" s="75">
        <v>45601</v>
      </c>
      <c r="H34" s="22" t="s">
        <v>116</v>
      </c>
      <c r="I34" s="22">
        <v>361</v>
      </c>
      <c r="J34" s="77" t="s">
        <v>119</v>
      </c>
      <c r="K34" s="77" t="s">
        <v>57</v>
      </c>
      <c r="L34" s="75"/>
      <c r="M34" s="77"/>
      <c r="N34" s="22"/>
      <c r="O34" s="75"/>
      <c r="P34" s="22"/>
      <c r="Q34" s="22"/>
      <c r="R34" s="22" t="s">
        <v>54</v>
      </c>
    </row>
    <row r="35" spans="1:18" x14ac:dyDescent="0.25">
      <c r="A35" s="22">
        <v>93723552</v>
      </c>
      <c r="B35" s="22" t="s">
        <v>68</v>
      </c>
      <c r="C35" s="75">
        <v>45337</v>
      </c>
      <c r="D35" s="76" t="s">
        <v>0</v>
      </c>
      <c r="E35" s="76" t="s">
        <v>6</v>
      </c>
      <c r="F35" s="76" t="s">
        <v>0</v>
      </c>
      <c r="G35" s="75">
        <v>45614</v>
      </c>
      <c r="H35" s="22" t="s">
        <v>116</v>
      </c>
      <c r="I35" s="22">
        <v>351</v>
      </c>
      <c r="J35" s="77" t="s">
        <v>119</v>
      </c>
      <c r="K35" s="77" t="s">
        <v>57</v>
      </c>
      <c r="L35" s="22"/>
      <c r="M35" s="77"/>
      <c r="N35" s="22"/>
      <c r="O35" s="75"/>
      <c r="P35" s="22"/>
      <c r="Q35" s="22"/>
      <c r="R35" s="22" t="s">
        <v>54</v>
      </c>
    </row>
    <row r="36" spans="1:18" x14ac:dyDescent="0.25">
      <c r="A36" s="22">
        <v>93724183</v>
      </c>
      <c r="B36" s="22" t="s">
        <v>68</v>
      </c>
      <c r="C36" s="75">
        <v>45338</v>
      </c>
      <c r="D36" s="76" t="s">
        <v>0</v>
      </c>
      <c r="E36" s="76" t="s">
        <v>6</v>
      </c>
      <c r="F36" s="76" t="s">
        <v>0</v>
      </c>
      <c r="G36" s="75">
        <v>45608</v>
      </c>
      <c r="H36" s="22" t="s">
        <v>116</v>
      </c>
      <c r="I36" s="22">
        <v>350</v>
      </c>
      <c r="J36" s="77" t="s">
        <v>129</v>
      </c>
      <c r="K36" s="77" t="s">
        <v>57</v>
      </c>
      <c r="L36" s="75"/>
      <c r="M36" s="77"/>
      <c r="N36" s="22"/>
      <c r="O36" s="75">
        <v>45670</v>
      </c>
      <c r="P36" s="22" t="s">
        <v>120</v>
      </c>
      <c r="Q36" s="22" t="s">
        <v>121</v>
      </c>
      <c r="R36" s="22" t="s">
        <v>85</v>
      </c>
    </row>
    <row r="37" spans="1:18" x14ac:dyDescent="0.25">
      <c r="A37" s="22">
        <v>93734588</v>
      </c>
      <c r="B37" s="22" t="s">
        <v>68</v>
      </c>
      <c r="C37" s="75">
        <v>45346</v>
      </c>
      <c r="D37" s="76" t="s">
        <v>25</v>
      </c>
      <c r="E37" s="76" t="s">
        <v>103</v>
      </c>
      <c r="F37" s="76" t="s">
        <v>97</v>
      </c>
      <c r="G37" s="75">
        <v>45628</v>
      </c>
      <c r="H37" s="22" t="s">
        <v>116</v>
      </c>
      <c r="I37" s="22">
        <v>342</v>
      </c>
      <c r="J37" s="77" t="s">
        <v>119</v>
      </c>
      <c r="K37" s="77" t="s">
        <v>57</v>
      </c>
      <c r="L37" s="75"/>
      <c r="M37" s="77"/>
      <c r="N37" s="22"/>
      <c r="O37" s="75"/>
      <c r="P37" s="22"/>
      <c r="Q37" s="22"/>
      <c r="R37" s="22" t="s">
        <v>54</v>
      </c>
    </row>
    <row r="38" spans="1:18" x14ac:dyDescent="0.25">
      <c r="A38" s="22">
        <v>93734705</v>
      </c>
      <c r="B38" s="22" t="s">
        <v>68</v>
      </c>
      <c r="C38" s="75">
        <v>45346</v>
      </c>
      <c r="D38" s="76" t="s">
        <v>25</v>
      </c>
      <c r="E38" s="76" t="s">
        <v>103</v>
      </c>
      <c r="F38" s="76" t="s">
        <v>97</v>
      </c>
      <c r="G38" s="75">
        <v>45621</v>
      </c>
      <c r="H38" s="22" t="s">
        <v>116</v>
      </c>
      <c r="I38" s="22">
        <v>342</v>
      </c>
      <c r="J38" s="77" t="s">
        <v>119</v>
      </c>
      <c r="K38" s="77" t="s">
        <v>57</v>
      </c>
      <c r="L38" s="75"/>
      <c r="M38" s="77"/>
      <c r="N38" s="22"/>
      <c r="O38" s="75">
        <v>45684</v>
      </c>
      <c r="P38" s="22" t="s">
        <v>120</v>
      </c>
      <c r="Q38" s="22" t="s">
        <v>117</v>
      </c>
      <c r="R38" s="22" t="s">
        <v>85</v>
      </c>
    </row>
    <row r="39" spans="1:18" x14ac:dyDescent="0.25">
      <c r="A39" s="22">
        <v>93748589</v>
      </c>
      <c r="B39" s="22" t="s">
        <v>68</v>
      </c>
      <c r="C39" s="75">
        <v>45357</v>
      </c>
      <c r="D39" s="76" t="s">
        <v>0</v>
      </c>
      <c r="E39" s="76" t="s">
        <v>6</v>
      </c>
      <c r="F39" s="76" t="s">
        <v>0</v>
      </c>
      <c r="G39" s="75">
        <v>45615</v>
      </c>
      <c r="H39" s="22" t="s">
        <v>116</v>
      </c>
      <c r="I39" s="22">
        <v>331</v>
      </c>
      <c r="J39" s="77" t="s">
        <v>129</v>
      </c>
      <c r="K39" s="77" t="s">
        <v>57</v>
      </c>
      <c r="L39" s="75"/>
      <c r="M39" s="77"/>
      <c r="N39" s="22"/>
      <c r="O39" s="75"/>
      <c r="P39" s="22"/>
      <c r="Q39" s="22"/>
      <c r="R39" s="22" t="s">
        <v>54</v>
      </c>
    </row>
    <row r="40" spans="1:18" x14ac:dyDescent="0.25">
      <c r="A40" s="22">
        <v>93748717</v>
      </c>
      <c r="B40" s="22" t="s">
        <v>68</v>
      </c>
      <c r="C40" s="75">
        <v>45358</v>
      </c>
      <c r="D40" s="76" t="s">
        <v>0</v>
      </c>
      <c r="E40" s="76" t="s">
        <v>146</v>
      </c>
      <c r="F40" s="76" t="s">
        <v>141</v>
      </c>
      <c r="G40" s="75">
        <v>45614</v>
      </c>
      <c r="H40" s="22" t="s">
        <v>116</v>
      </c>
      <c r="I40" s="22">
        <v>330</v>
      </c>
      <c r="J40" s="77" t="s">
        <v>129</v>
      </c>
      <c r="K40" s="77" t="s">
        <v>57</v>
      </c>
      <c r="L40" s="75"/>
      <c r="M40" s="77"/>
      <c r="N40" s="22"/>
      <c r="O40" s="75"/>
      <c r="P40" s="22"/>
      <c r="Q40" s="22"/>
      <c r="R40" s="22" t="s">
        <v>54</v>
      </c>
    </row>
    <row r="41" spans="1:18" x14ac:dyDescent="0.25">
      <c r="A41" s="22">
        <v>93749769</v>
      </c>
      <c r="B41" s="22" t="s">
        <v>68</v>
      </c>
      <c r="C41" s="75">
        <v>45358</v>
      </c>
      <c r="D41" s="76" t="s">
        <v>25</v>
      </c>
      <c r="E41" s="76" t="s">
        <v>103</v>
      </c>
      <c r="F41" s="76" t="s">
        <v>97</v>
      </c>
      <c r="G41" s="75">
        <v>45616</v>
      </c>
      <c r="H41" s="22" t="s">
        <v>116</v>
      </c>
      <c r="I41" s="22">
        <v>330</v>
      </c>
      <c r="J41" s="77" t="s">
        <v>129</v>
      </c>
      <c r="K41" s="77" t="s">
        <v>57</v>
      </c>
      <c r="L41" s="75"/>
      <c r="M41" s="77"/>
      <c r="N41" s="22"/>
      <c r="O41" s="75"/>
      <c r="P41" s="22"/>
      <c r="Q41" s="22"/>
      <c r="R41" s="22" t="s">
        <v>54</v>
      </c>
    </row>
    <row r="42" spans="1:18" x14ac:dyDescent="0.25">
      <c r="A42" s="22">
        <v>93762948</v>
      </c>
      <c r="B42" s="22" t="s">
        <v>68</v>
      </c>
      <c r="C42" s="75">
        <v>45369</v>
      </c>
      <c r="D42" s="76" t="s">
        <v>0</v>
      </c>
      <c r="E42" s="76" t="s">
        <v>6</v>
      </c>
      <c r="F42" s="76" t="s">
        <v>0</v>
      </c>
      <c r="G42" s="75">
        <v>45615</v>
      </c>
      <c r="H42" s="22" t="s">
        <v>116</v>
      </c>
      <c r="I42" s="22">
        <v>319</v>
      </c>
      <c r="J42" s="77" t="s">
        <v>129</v>
      </c>
      <c r="K42" s="77" t="s">
        <v>57</v>
      </c>
      <c r="L42" s="75"/>
      <c r="M42" s="77"/>
      <c r="N42" s="22"/>
      <c r="O42" s="22"/>
      <c r="P42" s="22"/>
      <c r="Q42" s="22"/>
      <c r="R42" s="22" t="s">
        <v>54</v>
      </c>
    </row>
    <row r="43" spans="1:18" x14ac:dyDescent="0.25">
      <c r="A43" s="22">
        <v>93764722</v>
      </c>
      <c r="B43" s="22" t="s">
        <v>68</v>
      </c>
      <c r="C43" s="75">
        <v>45370</v>
      </c>
      <c r="D43" s="76" t="s">
        <v>0</v>
      </c>
      <c r="E43" s="76" t="s">
        <v>87</v>
      </c>
      <c r="F43" s="76" t="s">
        <v>0</v>
      </c>
      <c r="G43" s="75">
        <v>45624</v>
      </c>
      <c r="H43" s="22" t="s">
        <v>116</v>
      </c>
      <c r="I43" s="22">
        <v>318</v>
      </c>
      <c r="J43" s="77" t="s">
        <v>129</v>
      </c>
      <c r="K43" s="77" t="s">
        <v>57</v>
      </c>
      <c r="L43" s="75">
        <v>45684</v>
      </c>
      <c r="M43" s="77" t="s">
        <v>116</v>
      </c>
      <c r="N43" s="22" t="s">
        <v>121</v>
      </c>
      <c r="O43" s="75"/>
      <c r="P43" s="22"/>
      <c r="Q43" s="22"/>
      <c r="R43" s="22" t="s">
        <v>85</v>
      </c>
    </row>
    <row r="44" spans="1:18" x14ac:dyDescent="0.25">
      <c r="A44" s="22">
        <v>93776183</v>
      </c>
      <c r="B44" s="22" t="s">
        <v>68</v>
      </c>
      <c r="C44" s="75">
        <v>45379</v>
      </c>
      <c r="D44" s="76" t="s">
        <v>0</v>
      </c>
      <c r="E44" s="76" t="s">
        <v>22</v>
      </c>
      <c r="F44" s="76" t="s">
        <v>0</v>
      </c>
      <c r="G44" s="75">
        <v>45590</v>
      </c>
      <c r="H44" s="22" t="s">
        <v>116</v>
      </c>
      <c r="I44" s="22">
        <v>309</v>
      </c>
      <c r="J44" s="77" t="s">
        <v>126</v>
      </c>
      <c r="K44" s="77" t="s">
        <v>57</v>
      </c>
      <c r="L44" s="22"/>
      <c r="M44" s="77"/>
      <c r="N44" s="22"/>
      <c r="O44" s="75"/>
      <c r="P44" s="22"/>
      <c r="Q44" s="22"/>
      <c r="R44" s="22" t="s">
        <v>54</v>
      </c>
    </row>
    <row r="45" spans="1:18" x14ac:dyDescent="0.25">
      <c r="A45" s="22">
        <v>93778222</v>
      </c>
      <c r="B45" s="22" t="s">
        <v>68</v>
      </c>
      <c r="C45" s="75">
        <v>45381</v>
      </c>
      <c r="D45" s="76" t="s">
        <v>0</v>
      </c>
      <c r="E45" s="76" t="s">
        <v>22</v>
      </c>
      <c r="F45" s="76" t="s">
        <v>0</v>
      </c>
      <c r="G45" s="75">
        <v>45611</v>
      </c>
      <c r="H45" s="22" t="s">
        <v>116</v>
      </c>
      <c r="I45" s="22">
        <v>307</v>
      </c>
      <c r="J45" s="77" t="s">
        <v>124</v>
      </c>
      <c r="K45" s="77" t="s">
        <v>57</v>
      </c>
      <c r="L45" s="75">
        <v>45677</v>
      </c>
      <c r="M45" s="77" t="s">
        <v>116</v>
      </c>
      <c r="N45" s="22" t="s">
        <v>121</v>
      </c>
      <c r="O45" s="22"/>
      <c r="P45" s="22"/>
      <c r="Q45" s="22"/>
      <c r="R45" s="22" t="s">
        <v>85</v>
      </c>
    </row>
    <row r="46" spans="1:18" x14ac:dyDescent="0.25">
      <c r="A46" s="22">
        <v>93779152</v>
      </c>
      <c r="B46" s="22" t="s">
        <v>68</v>
      </c>
      <c r="C46" s="75">
        <v>45382</v>
      </c>
      <c r="D46" s="76" t="s">
        <v>0</v>
      </c>
      <c r="E46" s="76" t="s">
        <v>1</v>
      </c>
      <c r="F46" s="76" t="s">
        <v>0</v>
      </c>
      <c r="G46" s="75">
        <v>45596</v>
      </c>
      <c r="H46" s="22" t="s">
        <v>116</v>
      </c>
      <c r="I46" s="22">
        <v>306</v>
      </c>
      <c r="J46" s="77" t="s">
        <v>124</v>
      </c>
      <c r="K46" s="77" t="s">
        <v>57</v>
      </c>
      <c r="L46" s="75"/>
      <c r="M46" s="77"/>
      <c r="N46" s="22"/>
      <c r="O46" s="75"/>
      <c r="P46" s="22"/>
      <c r="Q46" s="22"/>
      <c r="R46" s="22" t="s">
        <v>54</v>
      </c>
    </row>
    <row r="47" spans="1:18" x14ac:dyDescent="0.25">
      <c r="A47" s="22">
        <v>93781146</v>
      </c>
      <c r="B47" s="22" t="s">
        <v>68</v>
      </c>
      <c r="C47" s="75">
        <v>45384</v>
      </c>
      <c r="D47" s="76" t="s">
        <v>0</v>
      </c>
      <c r="E47" s="76" t="s">
        <v>21</v>
      </c>
      <c r="F47" s="76" t="s">
        <v>0</v>
      </c>
      <c r="G47" s="75">
        <v>45627</v>
      </c>
      <c r="H47" s="22" t="s">
        <v>116</v>
      </c>
      <c r="I47" s="22">
        <v>304</v>
      </c>
      <c r="J47" s="77" t="s">
        <v>124</v>
      </c>
      <c r="K47" s="77" t="s">
        <v>57</v>
      </c>
      <c r="L47" s="75"/>
      <c r="M47" s="77"/>
      <c r="N47" s="22"/>
      <c r="O47" s="22"/>
      <c r="P47" s="22"/>
      <c r="Q47" s="22"/>
      <c r="R47" s="22" t="s">
        <v>54</v>
      </c>
    </row>
    <row r="48" spans="1:18" x14ac:dyDescent="0.25">
      <c r="A48" s="22">
        <v>93805604</v>
      </c>
      <c r="B48" s="22" t="s">
        <v>68</v>
      </c>
      <c r="C48" s="75">
        <v>45403</v>
      </c>
      <c r="D48" s="76" t="s">
        <v>25</v>
      </c>
      <c r="E48" s="76" t="s">
        <v>103</v>
      </c>
      <c r="F48" s="76" t="s">
        <v>97</v>
      </c>
      <c r="G48" s="75">
        <v>45621</v>
      </c>
      <c r="H48" s="22" t="s">
        <v>116</v>
      </c>
      <c r="I48" s="22">
        <v>285</v>
      </c>
      <c r="J48" s="77" t="s">
        <v>124</v>
      </c>
      <c r="K48" s="77" t="s">
        <v>57</v>
      </c>
      <c r="L48" s="75"/>
      <c r="M48" s="77"/>
      <c r="N48" s="22"/>
      <c r="O48" s="75">
        <v>45682</v>
      </c>
      <c r="P48" s="22" t="s">
        <v>120</v>
      </c>
      <c r="Q48" s="22" t="s">
        <v>117</v>
      </c>
      <c r="R48" s="22" t="s">
        <v>85</v>
      </c>
    </row>
    <row r="49" spans="1:18" x14ac:dyDescent="0.25">
      <c r="A49" s="22">
        <v>93818981</v>
      </c>
      <c r="B49" s="22" t="s">
        <v>68</v>
      </c>
      <c r="C49" s="75">
        <v>45414</v>
      </c>
      <c r="D49" s="76" t="s">
        <v>26</v>
      </c>
      <c r="E49" s="76" t="s">
        <v>24</v>
      </c>
      <c r="F49" s="76" t="s">
        <v>97</v>
      </c>
      <c r="G49" s="75">
        <v>45628</v>
      </c>
      <c r="H49" s="22" t="s">
        <v>116</v>
      </c>
      <c r="I49" s="22">
        <v>274</v>
      </c>
      <c r="J49" s="77" t="s">
        <v>124</v>
      </c>
      <c r="K49" s="77" t="s">
        <v>57</v>
      </c>
      <c r="L49" s="75"/>
      <c r="M49" s="77"/>
      <c r="N49" s="22"/>
      <c r="O49" s="75"/>
      <c r="P49" s="22"/>
      <c r="Q49" s="22"/>
      <c r="R49" s="22" t="s">
        <v>54</v>
      </c>
    </row>
    <row r="50" spans="1:18" x14ac:dyDescent="0.25">
      <c r="A50" s="22">
        <v>93825178</v>
      </c>
      <c r="B50" s="22" t="s">
        <v>68</v>
      </c>
      <c r="C50" s="75">
        <v>45419</v>
      </c>
      <c r="D50" s="76" t="s">
        <v>25</v>
      </c>
      <c r="E50" s="76" t="s">
        <v>103</v>
      </c>
      <c r="F50" s="76" t="s">
        <v>97</v>
      </c>
      <c r="G50" s="75">
        <v>45589</v>
      </c>
      <c r="H50" s="22" t="s">
        <v>116</v>
      </c>
      <c r="I50" s="22">
        <v>269</v>
      </c>
      <c r="J50" s="77" t="s">
        <v>125</v>
      </c>
      <c r="K50" s="77" t="s">
        <v>57</v>
      </c>
      <c r="L50" s="75"/>
      <c r="M50" s="77"/>
      <c r="N50" s="22"/>
      <c r="O50" s="75"/>
      <c r="P50" s="22"/>
      <c r="Q50" s="22"/>
      <c r="R50" s="22" t="s">
        <v>54</v>
      </c>
    </row>
    <row r="51" spans="1:18" x14ac:dyDescent="0.25">
      <c r="A51" s="22">
        <v>93827876</v>
      </c>
      <c r="B51" s="22" t="s">
        <v>68</v>
      </c>
      <c r="C51" s="75">
        <v>45422</v>
      </c>
      <c r="D51" s="76" t="s">
        <v>0</v>
      </c>
      <c r="E51" s="76" t="s">
        <v>6</v>
      </c>
      <c r="F51" s="76" t="s">
        <v>0</v>
      </c>
      <c r="G51" s="75">
        <v>45610</v>
      </c>
      <c r="H51" s="22" t="s">
        <v>116</v>
      </c>
      <c r="I51" s="22">
        <v>266</v>
      </c>
      <c r="J51" s="77" t="s">
        <v>126</v>
      </c>
      <c r="K51" s="77" t="s">
        <v>57</v>
      </c>
      <c r="L51" s="75"/>
      <c r="M51" s="77"/>
      <c r="N51" s="22"/>
      <c r="O51" s="75">
        <v>45670</v>
      </c>
      <c r="P51" s="22" t="s">
        <v>120</v>
      </c>
      <c r="Q51" s="22" t="s">
        <v>121</v>
      </c>
      <c r="R51" s="22" t="s">
        <v>85</v>
      </c>
    </row>
    <row r="52" spans="1:18" x14ac:dyDescent="0.25">
      <c r="A52" s="22">
        <v>93847444</v>
      </c>
      <c r="B52" s="22" t="s">
        <v>68</v>
      </c>
      <c r="C52" s="75">
        <v>45438</v>
      </c>
      <c r="D52" s="76" t="s">
        <v>25</v>
      </c>
      <c r="E52" s="76" t="s">
        <v>103</v>
      </c>
      <c r="F52" s="76" t="s">
        <v>97</v>
      </c>
      <c r="G52" s="75">
        <v>45615</v>
      </c>
      <c r="H52" s="22" t="s">
        <v>116</v>
      </c>
      <c r="I52" s="22">
        <v>250</v>
      </c>
      <c r="J52" s="77" t="s">
        <v>125</v>
      </c>
      <c r="K52" s="77" t="s">
        <v>57</v>
      </c>
      <c r="L52" s="75"/>
      <c r="M52" s="77"/>
      <c r="N52" s="22"/>
      <c r="O52" s="75">
        <v>45675</v>
      </c>
      <c r="P52" s="22" t="s">
        <v>120</v>
      </c>
      <c r="Q52" s="22" t="s">
        <v>117</v>
      </c>
      <c r="R52" s="22" t="s">
        <v>85</v>
      </c>
    </row>
    <row r="53" spans="1:18" x14ac:dyDescent="0.25">
      <c r="A53" s="22">
        <v>93869108</v>
      </c>
      <c r="B53" s="22" t="s">
        <v>68</v>
      </c>
      <c r="C53" s="75">
        <v>45454</v>
      </c>
      <c r="D53" s="76" t="s">
        <v>25</v>
      </c>
      <c r="E53" s="76" t="s">
        <v>103</v>
      </c>
      <c r="F53" s="76" t="s">
        <v>97</v>
      </c>
      <c r="G53" s="75">
        <v>45609</v>
      </c>
      <c r="H53" s="22" t="s">
        <v>116</v>
      </c>
      <c r="I53" s="22">
        <v>234</v>
      </c>
      <c r="J53" s="77" t="s">
        <v>125</v>
      </c>
      <c r="K53" s="77" t="s">
        <v>57</v>
      </c>
      <c r="L53" s="75"/>
      <c r="M53" s="77"/>
      <c r="N53" s="22"/>
      <c r="O53" s="75">
        <v>45672</v>
      </c>
      <c r="P53" s="22" t="s">
        <v>120</v>
      </c>
      <c r="Q53" s="22" t="s">
        <v>117</v>
      </c>
      <c r="R53" s="22" t="s">
        <v>85</v>
      </c>
    </row>
    <row r="54" spans="1:18" x14ac:dyDescent="0.25">
      <c r="A54" s="22">
        <v>93880715</v>
      </c>
      <c r="B54" s="22" t="s">
        <v>68</v>
      </c>
      <c r="C54" s="75">
        <v>45467</v>
      </c>
      <c r="D54" s="76" t="s">
        <v>0</v>
      </c>
      <c r="E54" s="76" t="s">
        <v>1</v>
      </c>
      <c r="F54" s="76" t="s">
        <v>0</v>
      </c>
      <c r="G54" s="75">
        <v>45596</v>
      </c>
      <c r="H54" s="22" t="s">
        <v>116</v>
      </c>
      <c r="I54" s="22">
        <v>221</v>
      </c>
      <c r="J54" s="77" t="s">
        <v>122</v>
      </c>
      <c r="K54" s="77" t="s">
        <v>57</v>
      </c>
      <c r="L54" s="75"/>
      <c r="M54" s="77"/>
      <c r="N54" s="22"/>
      <c r="O54" s="75"/>
      <c r="P54" s="22"/>
      <c r="Q54" s="22"/>
      <c r="R54" s="22" t="s">
        <v>54</v>
      </c>
    </row>
    <row r="55" spans="1:18" x14ac:dyDescent="0.25">
      <c r="A55" s="22">
        <v>93881756</v>
      </c>
      <c r="B55" s="22" t="s">
        <v>68</v>
      </c>
      <c r="C55" s="75">
        <v>45467</v>
      </c>
      <c r="D55" s="76" t="s">
        <v>0</v>
      </c>
      <c r="E55" s="76" t="s">
        <v>4</v>
      </c>
      <c r="F55" s="76" t="s">
        <v>0</v>
      </c>
      <c r="G55" s="75">
        <v>45623</v>
      </c>
      <c r="H55" s="22" t="s">
        <v>116</v>
      </c>
      <c r="I55" s="22">
        <v>221</v>
      </c>
      <c r="J55" s="77" t="s">
        <v>125</v>
      </c>
      <c r="K55" s="77" t="s">
        <v>57</v>
      </c>
      <c r="L55" s="75">
        <v>45683</v>
      </c>
      <c r="M55" s="77" t="s">
        <v>116</v>
      </c>
      <c r="N55" s="22" t="s">
        <v>117</v>
      </c>
      <c r="O55" s="75"/>
      <c r="P55" s="22"/>
      <c r="Q55" s="22"/>
      <c r="R55" s="22" t="s">
        <v>85</v>
      </c>
    </row>
    <row r="56" spans="1:18" x14ac:dyDescent="0.25">
      <c r="A56" s="22">
        <v>93886317</v>
      </c>
      <c r="B56" s="22" t="s">
        <v>68</v>
      </c>
      <c r="C56" s="75">
        <v>45471</v>
      </c>
      <c r="D56" s="76" t="s">
        <v>25</v>
      </c>
      <c r="E56" s="76" t="s">
        <v>103</v>
      </c>
      <c r="F56" s="76" t="s">
        <v>97</v>
      </c>
      <c r="G56" s="75">
        <v>45628</v>
      </c>
      <c r="H56" s="22" t="s">
        <v>116</v>
      </c>
      <c r="I56" s="22">
        <v>217</v>
      </c>
      <c r="J56" s="77" t="s">
        <v>125</v>
      </c>
      <c r="K56" s="77" t="s">
        <v>57</v>
      </c>
      <c r="L56" s="75"/>
      <c r="M56" s="77"/>
      <c r="N56" s="22"/>
      <c r="O56" s="75"/>
      <c r="P56" s="22"/>
      <c r="Q56" s="22"/>
      <c r="R56" s="22" t="s">
        <v>54</v>
      </c>
    </row>
    <row r="57" spans="1:18" x14ac:dyDescent="0.25">
      <c r="A57" s="22">
        <v>93888740</v>
      </c>
      <c r="B57" s="22" t="s">
        <v>68</v>
      </c>
      <c r="C57" s="75">
        <v>45471</v>
      </c>
      <c r="D57" s="76" t="s">
        <v>25</v>
      </c>
      <c r="E57" s="76" t="s">
        <v>103</v>
      </c>
      <c r="F57" s="76" t="s">
        <v>97</v>
      </c>
      <c r="G57" s="75">
        <v>45609</v>
      </c>
      <c r="H57" s="22" t="s">
        <v>116</v>
      </c>
      <c r="I57" s="22">
        <v>217</v>
      </c>
      <c r="J57" s="77" t="s">
        <v>122</v>
      </c>
      <c r="K57" s="77" t="s">
        <v>57</v>
      </c>
      <c r="L57" s="75"/>
      <c r="M57" s="77"/>
      <c r="N57" s="22"/>
      <c r="O57" s="75"/>
      <c r="P57" s="22"/>
      <c r="Q57" s="22"/>
      <c r="R57" s="22" t="s">
        <v>54</v>
      </c>
    </row>
    <row r="58" spans="1:18" x14ac:dyDescent="0.25">
      <c r="A58" s="22">
        <v>93905918</v>
      </c>
      <c r="B58" s="22" t="s">
        <v>68</v>
      </c>
      <c r="C58" s="75">
        <v>45488</v>
      </c>
      <c r="D58" s="76" t="s">
        <v>0</v>
      </c>
      <c r="E58" s="76" t="s">
        <v>1</v>
      </c>
      <c r="F58" s="76" t="s">
        <v>0</v>
      </c>
      <c r="G58" s="75">
        <v>45593</v>
      </c>
      <c r="H58" s="22" t="s">
        <v>116</v>
      </c>
      <c r="I58" s="22">
        <v>200</v>
      </c>
      <c r="J58" s="77" t="s">
        <v>127</v>
      </c>
      <c r="K58" s="77" t="s">
        <v>57</v>
      </c>
      <c r="L58" s="75"/>
      <c r="M58" s="77"/>
      <c r="N58" s="22"/>
      <c r="O58" s="75"/>
      <c r="P58" s="22"/>
      <c r="Q58" s="22"/>
      <c r="R58" s="22" t="s">
        <v>54</v>
      </c>
    </row>
    <row r="59" spans="1:18" x14ac:dyDescent="0.25">
      <c r="A59" s="22">
        <v>93916931</v>
      </c>
      <c r="B59" s="22" t="s">
        <v>68</v>
      </c>
      <c r="C59" s="75">
        <v>45497</v>
      </c>
      <c r="D59" s="76" t="s">
        <v>25</v>
      </c>
      <c r="E59" s="76" t="s">
        <v>103</v>
      </c>
      <c r="F59" s="76" t="s">
        <v>97</v>
      </c>
      <c r="G59" s="75">
        <v>45621</v>
      </c>
      <c r="H59" s="22" t="s">
        <v>116</v>
      </c>
      <c r="I59" s="22">
        <v>191</v>
      </c>
      <c r="J59" s="77" t="s">
        <v>122</v>
      </c>
      <c r="K59" s="77" t="s">
        <v>57</v>
      </c>
      <c r="L59" s="75"/>
      <c r="M59" s="77"/>
      <c r="N59" s="22"/>
      <c r="O59" s="75"/>
      <c r="P59" s="22"/>
      <c r="Q59" s="22"/>
      <c r="R59" s="22" t="s">
        <v>54</v>
      </c>
    </row>
    <row r="60" spans="1:18" x14ac:dyDescent="0.25">
      <c r="A60" s="22">
        <v>93917360</v>
      </c>
      <c r="B60" s="22" t="s">
        <v>68</v>
      </c>
      <c r="C60" s="75">
        <v>45498</v>
      </c>
      <c r="D60" s="76" t="s">
        <v>25</v>
      </c>
      <c r="E60" s="76" t="s">
        <v>103</v>
      </c>
      <c r="F60" s="76" t="s">
        <v>97</v>
      </c>
      <c r="G60" s="75">
        <v>45621</v>
      </c>
      <c r="H60" s="22" t="s">
        <v>116</v>
      </c>
      <c r="I60" s="22">
        <v>190</v>
      </c>
      <c r="J60" s="77" t="s">
        <v>122</v>
      </c>
      <c r="K60" s="77" t="s">
        <v>57</v>
      </c>
      <c r="L60" s="75"/>
      <c r="M60" s="77"/>
      <c r="N60" s="22"/>
      <c r="O60" s="75">
        <v>45685</v>
      </c>
      <c r="P60" s="22" t="s">
        <v>120</v>
      </c>
      <c r="Q60" s="22" t="s">
        <v>117</v>
      </c>
      <c r="R60" s="22" t="s">
        <v>85</v>
      </c>
    </row>
    <row r="61" spans="1:18" x14ac:dyDescent="0.25">
      <c r="A61" s="22">
        <v>93999485</v>
      </c>
      <c r="B61" s="22" t="s">
        <v>68</v>
      </c>
      <c r="C61" s="75">
        <v>45571</v>
      </c>
      <c r="D61" s="76" t="s">
        <v>25</v>
      </c>
      <c r="E61" s="76" t="s">
        <v>15</v>
      </c>
      <c r="F61" s="76" t="s">
        <v>0</v>
      </c>
      <c r="G61" s="75">
        <v>45593</v>
      </c>
      <c r="H61" s="22" t="s">
        <v>116</v>
      </c>
      <c r="I61" s="22">
        <v>117</v>
      </c>
      <c r="J61" s="77" t="s">
        <v>312</v>
      </c>
      <c r="K61" s="77" t="s">
        <v>57</v>
      </c>
      <c r="L61" s="75"/>
      <c r="M61" s="77"/>
      <c r="N61" s="22"/>
      <c r="O61" s="75"/>
      <c r="P61" s="22"/>
      <c r="Q61" s="22"/>
      <c r="R61" s="22" t="s">
        <v>54</v>
      </c>
    </row>
    <row r="62" spans="1:18" x14ac:dyDescent="0.25">
      <c r="A62" s="22">
        <v>94009067</v>
      </c>
      <c r="B62" s="22" t="s">
        <v>68</v>
      </c>
      <c r="C62" s="75">
        <v>45579</v>
      </c>
      <c r="D62" s="76" t="s">
        <v>0</v>
      </c>
      <c r="E62" s="76" t="s">
        <v>87</v>
      </c>
      <c r="F62" s="76" t="s">
        <v>0</v>
      </c>
      <c r="G62" s="75">
        <v>45612</v>
      </c>
      <c r="H62" s="22" t="s">
        <v>116</v>
      </c>
      <c r="I62" s="22">
        <v>109</v>
      </c>
      <c r="J62" s="77" t="s">
        <v>130</v>
      </c>
      <c r="K62" s="77" t="s">
        <v>57</v>
      </c>
      <c r="L62" s="75">
        <v>45673</v>
      </c>
      <c r="M62" s="77" t="s">
        <v>116</v>
      </c>
      <c r="N62" s="22" t="s">
        <v>121</v>
      </c>
      <c r="O62" s="75"/>
      <c r="P62" s="22"/>
      <c r="Q62" s="22"/>
      <c r="R62" s="22" t="s">
        <v>85</v>
      </c>
    </row>
    <row r="63" spans="1:18" x14ac:dyDescent="0.25">
      <c r="A63" s="22">
        <v>94011476</v>
      </c>
      <c r="B63" s="22" t="s">
        <v>68</v>
      </c>
      <c r="C63" s="75">
        <v>45581</v>
      </c>
      <c r="D63" s="76" t="s">
        <v>25</v>
      </c>
      <c r="E63" s="76" t="s">
        <v>102</v>
      </c>
      <c r="F63" s="76" t="s">
        <v>97</v>
      </c>
      <c r="G63" s="75">
        <v>45596</v>
      </c>
      <c r="H63" s="22" t="s">
        <v>116</v>
      </c>
      <c r="I63" s="22">
        <v>107</v>
      </c>
      <c r="J63" s="77" t="s">
        <v>306</v>
      </c>
      <c r="K63" s="77" t="s">
        <v>57</v>
      </c>
      <c r="L63" s="75">
        <v>45675</v>
      </c>
      <c r="M63" s="77" t="s">
        <v>116</v>
      </c>
      <c r="N63" s="22" t="s">
        <v>121</v>
      </c>
      <c r="O63" s="75">
        <v>45675</v>
      </c>
      <c r="P63" s="22" t="s">
        <v>120</v>
      </c>
      <c r="Q63" s="22" t="s">
        <v>121</v>
      </c>
      <c r="R63" s="22" t="s">
        <v>85</v>
      </c>
    </row>
    <row r="64" spans="1:18" x14ac:dyDescent="0.25">
      <c r="A64" s="22">
        <v>94016200</v>
      </c>
      <c r="B64" s="22" t="s">
        <v>68</v>
      </c>
      <c r="C64" s="75">
        <v>45586</v>
      </c>
      <c r="D64" s="76" t="s">
        <v>25</v>
      </c>
      <c r="E64" s="76" t="s">
        <v>103</v>
      </c>
      <c r="F64" s="76" t="s">
        <v>97</v>
      </c>
      <c r="G64" s="75">
        <v>45594</v>
      </c>
      <c r="H64" s="22" t="s">
        <v>116</v>
      </c>
      <c r="I64" s="22">
        <v>102</v>
      </c>
      <c r="J64" s="77" t="s">
        <v>307</v>
      </c>
      <c r="K64" s="77" t="s">
        <v>57</v>
      </c>
      <c r="L64" s="75"/>
      <c r="M64" s="77"/>
      <c r="N64" s="22"/>
      <c r="O64" s="75"/>
      <c r="P64" s="22"/>
      <c r="Q64" s="22"/>
      <c r="R64" s="22" t="s">
        <v>54</v>
      </c>
    </row>
    <row r="65" spans="1:18" x14ac:dyDescent="0.25">
      <c r="A65" s="22">
        <v>94018096</v>
      </c>
      <c r="B65" s="22" t="s">
        <v>68</v>
      </c>
      <c r="C65" s="75">
        <v>45587</v>
      </c>
      <c r="D65" s="76" t="s">
        <v>27</v>
      </c>
      <c r="E65" s="76" t="s">
        <v>5</v>
      </c>
      <c r="F65" s="76" t="s">
        <v>0</v>
      </c>
      <c r="G65" s="75">
        <v>45608</v>
      </c>
      <c r="H65" s="22" t="s">
        <v>116</v>
      </c>
      <c r="I65" s="22">
        <v>101</v>
      </c>
      <c r="J65" s="77" t="s">
        <v>305</v>
      </c>
      <c r="K65" s="77" t="s">
        <v>57</v>
      </c>
      <c r="L65" s="75">
        <v>45668</v>
      </c>
      <c r="M65" s="77" t="s">
        <v>116</v>
      </c>
      <c r="N65" s="22" t="s">
        <v>121</v>
      </c>
      <c r="O65" s="75"/>
      <c r="P65" s="22"/>
      <c r="Q65" s="22"/>
      <c r="R65" s="22" t="s">
        <v>85</v>
      </c>
    </row>
    <row r="66" spans="1:18" x14ac:dyDescent="0.25">
      <c r="A66" s="22">
        <v>94021575</v>
      </c>
      <c r="B66" s="22" t="s">
        <v>68</v>
      </c>
      <c r="C66" s="75">
        <v>45591</v>
      </c>
      <c r="D66" s="76" t="s">
        <v>27</v>
      </c>
      <c r="E66" s="76" t="s">
        <v>5</v>
      </c>
      <c r="F66" s="76" t="s">
        <v>0</v>
      </c>
      <c r="G66" s="75">
        <v>45615</v>
      </c>
      <c r="H66" s="22" t="s">
        <v>116</v>
      </c>
      <c r="I66" s="22">
        <v>97</v>
      </c>
      <c r="J66" s="77" t="s">
        <v>310</v>
      </c>
      <c r="K66" s="77" t="s">
        <v>57</v>
      </c>
      <c r="L66" s="75">
        <v>45675</v>
      </c>
      <c r="M66" s="77" t="s">
        <v>116</v>
      </c>
      <c r="N66" s="22" t="s">
        <v>121</v>
      </c>
      <c r="O66" s="75"/>
      <c r="P66" s="22"/>
      <c r="Q66" s="22"/>
      <c r="R66" s="22" t="s">
        <v>85</v>
      </c>
    </row>
    <row r="67" spans="1:18" x14ac:dyDescent="0.25">
      <c r="A67" s="22">
        <v>94022907</v>
      </c>
      <c r="B67" s="22" t="s">
        <v>68</v>
      </c>
      <c r="C67" s="75">
        <v>45592</v>
      </c>
      <c r="D67" s="76" t="s">
        <v>69</v>
      </c>
      <c r="E67" s="76" t="s">
        <v>140</v>
      </c>
      <c r="F67" s="76" t="s">
        <v>141</v>
      </c>
      <c r="G67" s="75">
        <v>45623</v>
      </c>
      <c r="H67" s="22" t="s">
        <v>116</v>
      </c>
      <c r="I67" s="22">
        <v>96</v>
      </c>
      <c r="J67" s="77" t="s">
        <v>130</v>
      </c>
      <c r="K67" s="77" t="s">
        <v>57</v>
      </c>
      <c r="L67" s="75"/>
      <c r="M67" s="77"/>
      <c r="N67" s="22"/>
      <c r="O67" s="75"/>
      <c r="P67" s="22"/>
      <c r="Q67" s="22"/>
      <c r="R67" s="22" t="s">
        <v>54</v>
      </c>
    </row>
    <row r="68" spans="1:18" x14ac:dyDescent="0.25">
      <c r="A68" s="22">
        <v>94024627</v>
      </c>
      <c r="B68" s="22" t="s">
        <v>68</v>
      </c>
      <c r="C68" s="75">
        <v>45594</v>
      </c>
      <c r="D68" s="76" t="s">
        <v>27</v>
      </c>
      <c r="E68" s="76" t="s">
        <v>5</v>
      </c>
      <c r="F68" s="76" t="s">
        <v>0</v>
      </c>
      <c r="G68" s="75">
        <v>45608</v>
      </c>
      <c r="H68" s="22" t="s">
        <v>116</v>
      </c>
      <c r="I68" s="22">
        <v>94</v>
      </c>
      <c r="J68" s="77" t="s">
        <v>144</v>
      </c>
      <c r="K68" s="77" t="s">
        <v>57</v>
      </c>
      <c r="L68" s="75">
        <v>45668</v>
      </c>
      <c r="M68" s="77" t="s">
        <v>116</v>
      </c>
      <c r="N68" s="22" t="s">
        <v>121</v>
      </c>
      <c r="O68" s="75"/>
      <c r="P68" s="22"/>
      <c r="Q68" s="22"/>
      <c r="R68" s="22" t="s">
        <v>85</v>
      </c>
    </row>
    <row r="69" spans="1:18" x14ac:dyDescent="0.25">
      <c r="A69" s="22">
        <v>94028820</v>
      </c>
      <c r="B69" s="22" t="s">
        <v>68</v>
      </c>
      <c r="C69" s="75">
        <v>45598</v>
      </c>
      <c r="D69" s="76" t="s">
        <v>69</v>
      </c>
      <c r="E69" s="76" t="s">
        <v>140</v>
      </c>
      <c r="F69" s="76" t="s">
        <v>141</v>
      </c>
      <c r="G69" s="75">
        <v>45603</v>
      </c>
      <c r="H69" s="22" t="s">
        <v>116</v>
      </c>
      <c r="I69" s="22">
        <v>90</v>
      </c>
      <c r="J69" s="77" t="s">
        <v>311</v>
      </c>
      <c r="K69" s="77" t="s">
        <v>57</v>
      </c>
      <c r="L69" s="75"/>
      <c r="M69" s="77"/>
      <c r="N69" s="22"/>
      <c r="O69" s="75"/>
      <c r="P69" s="22"/>
      <c r="Q69" s="22"/>
      <c r="R69" s="22" t="s">
        <v>54</v>
      </c>
    </row>
    <row r="70" spans="1:18" x14ac:dyDescent="0.25">
      <c r="A70" s="22">
        <v>94029302</v>
      </c>
      <c r="B70" s="22" t="s">
        <v>68</v>
      </c>
      <c r="C70" s="75">
        <v>45598</v>
      </c>
      <c r="D70" s="76" t="s">
        <v>27</v>
      </c>
      <c r="E70" s="76" t="s">
        <v>5</v>
      </c>
      <c r="F70" s="76" t="s">
        <v>0</v>
      </c>
      <c r="G70" s="75">
        <v>45612</v>
      </c>
      <c r="H70" s="22" t="s">
        <v>116</v>
      </c>
      <c r="I70" s="22">
        <v>90</v>
      </c>
      <c r="J70" s="77" t="s">
        <v>144</v>
      </c>
      <c r="K70" s="77" t="s">
        <v>57</v>
      </c>
      <c r="L70" s="75">
        <v>45672</v>
      </c>
      <c r="M70" s="77" t="s">
        <v>116</v>
      </c>
      <c r="N70" s="22" t="s">
        <v>121</v>
      </c>
      <c r="O70" s="75"/>
      <c r="P70" s="22"/>
      <c r="Q70" s="22"/>
      <c r="R70" s="22" t="s">
        <v>85</v>
      </c>
    </row>
    <row r="71" spans="1:18" x14ac:dyDescent="0.25">
      <c r="A71" s="22">
        <v>94046113</v>
      </c>
      <c r="B71" s="22" t="s">
        <v>68</v>
      </c>
      <c r="C71" s="75">
        <v>45614</v>
      </c>
      <c r="D71" s="76" t="s">
        <v>69</v>
      </c>
      <c r="E71" s="76" t="s">
        <v>140</v>
      </c>
      <c r="F71" s="76" t="s">
        <v>141</v>
      </c>
      <c r="G71" s="75">
        <v>45624</v>
      </c>
      <c r="H71" s="22" t="s">
        <v>116</v>
      </c>
      <c r="I71" s="22">
        <v>74</v>
      </c>
      <c r="J71" s="77" t="s">
        <v>308</v>
      </c>
      <c r="K71" s="77" t="s">
        <v>57</v>
      </c>
      <c r="L71" s="75"/>
      <c r="M71" s="77"/>
      <c r="N71" s="22"/>
      <c r="O71" s="75"/>
      <c r="P71" s="22"/>
      <c r="Q71" s="22"/>
      <c r="R71" s="22" t="s">
        <v>54</v>
      </c>
    </row>
    <row r="72" spans="1:18" x14ac:dyDescent="0.25">
      <c r="A72" s="22">
        <v>94053760</v>
      </c>
      <c r="B72" s="22" t="s">
        <v>68</v>
      </c>
      <c r="C72" s="75">
        <v>45621</v>
      </c>
      <c r="D72" s="76" t="s">
        <v>69</v>
      </c>
      <c r="E72" s="76" t="s">
        <v>140</v>
      </c>
      <c r="F72" s="76" t="s">
        <v>141</v>
      </c>
      <c r="G72" s="75">
        <v>45626</v>
      </c>
      <c r="H72" s="22" t="s">
        <v>116</v>
      </c>
      <c r="I72" s="22">
        <v>67</v>
      </c>
      <c r="J72" s="77" t="s">
        <v>311</v>
      </c>
      <c r="K72" s="77" t="s">
        <v>57</v>
      </c>
      <c r="L72" s="75"/>
      <c r="M72" s="77"/>
      <c r="N72" s="22"/>
      <c r="O72" s="75"/>
      <c r="P72" s="22"/>
      <c r="Q72" s="22"/>
      <c r="R72" s="22" t="s">
        <v>54</v>
      </c>
    </row>
    <row r="73" spans="1:18" x14ac:dyDescent="0.25">
      <c r="A73" s="22">
        <v>82383357</v>
      </c>
      <c r="B73" s="22" t="s">
        <v>68</v>
      </c>
      <c r="C73" s="75">
        <v>45328</v>
      </c>
      <c r="D73" s="76" t="s">
        <v>0</v>
      </c>
      <c r="E73" s="76" t="s">
        <v>146</v>
      </c>
      <c r="F73" s="76" t="s">
        <v>141</v>
      </c>
      <c r="G73" s="75">
        <v>45632</v>
      </c>
      <c r="H73" s="22" t="s">
        <v>116</v>
      </c>
      <c r="I73" s="22">
        <v>388</v>
      </c>
      <c r="J73" s="77" t="s">
        <v>123</v>
      </c>
      <c r="K73" s="77" t="s">
        <v>58</v>
      </c>
      <c r="L73" s="75"/>
      <c r="M73" s="77"/>
      <c r="N73" s="22"/>
      <c r="O73" s="75"/>
      <c r="P73" s="22"/>
      <c r="Q73" s="22"/>
      <c r="R73" s="22" t="s">
        <v>54</v>
      </c>
    </row>
    <row r="74" spans="1:18" x14ac:dyDescent="0.25">
      <c r="A74" s="22">
        <v>93340946</v>
      </c>
      <c r="B74" s="22" t="s">
        <v>68</v>
      </c>
      <c r="C74" s="75">
        <v>45009</v>
      </c>
      <c r="D74" s="76" t="s">
        <v>0</v>
      </c>
      <c r="E74" s="76" t="s">
        <v>21</v>
      </c>
      <c r="F74" s="76" t="s">
        <v>0</v>
      </c>
      <c r="G74" s="75">
        <v>45630</v>
      </c>
      <c r="H74" s="22" t="s">
        <v>116</v>
      </c>
      <c r="I74" s="22">
        <v>707</v>
      </c>
      <c r="J74" s="77" t="s">
        <v>118</v>
      </c>
      <c r="K74" s="77" t="s">
        <v>58</v>
      </c>
      <c r="L74" s="75"/>
      <c r="M74" s="77"/>
      <c r="N74" s="22"/>
      <c r="O74" s="22"/>
      <c r="P74" s="22"/>
      <c r="Q74" s="22"/>
      <c r="R74" s="22" t="s">
        <v>54</v>
      </c>
    </row>
    <row r="75" spans="1:18" x14ac:dyDescent="0.25">
      <c r="A75" s="22">
        <v>93350182</v>
      </c>
      <c r="B75" s="22" t="s">
        <v>68</v>
      </c>
      <c r="C75" s="75">
        <v>45034</v>
      </c>
      <c r="D75" s="76" t="s">
        <v>25</v>
      </c>
      <c r="E75" s="76" t="s">
        <v>103</v>
      </c>
      <c r="F75" s="76" t="s">
        <v>97</v>
      </c>
      <c r="G75" s="75">
        <v>45644</v>
      </c>
      <c r="H75" s="22" t="s">
        <v>116</v>
      </c>
      <c r="I75" s="22">
        <v>682</v>
      </c>
      <c r="J75" s="77" t="s">
        <v>118</v>
      </c>
      <c r="K75" s="77" t="s">
        <v>58</v>
      </c>
      <c r="L75" s="75"/>
      <c r="M75" s="77"/>
      <c r="N75" s="22"/>
      <c r="O75" s="75"/>
      <c r="P75" s="22"/>
      <c r="Q75" s="22"/>
      <c r="R75" s="22" t="s">
        <v>54</v>
      </c>
    </row>
    <row r="76" spans="1:18" x14ac:dyDescent="0.25">
      <c r="A76" s="22">
        <v>93351962</v>
      </c>
      <c r="B76" s="22" t="s">
        <v>68</v>
      </c>
      <c r="C76" s="75">
        <v>45035</v>
      </c>
      <c r="D76" s="76" t="s">
        <v>25</v>
      </c>
      <c r="E76" s="76" t="s">
        <v>103</v>
      </c>
      <c r="F76" s="76" t="s">
        <v>97</v>
      </c>
      <c r="G76" s="75">
        <v>45653</v>
      </c>
      <c r="H76" s="22" t="s">
        <v>116</v>
      </c>
      <c r="I76" s="22">
        <v>681</v>
      </c>
      <c r="J76" s="77" t="s">
        <v>118</v>
      </c>
      <c r="K76" s="77" t="s">
        <v>58</v>
      </c>
      <c r="L76" s="75"/>
      <c r="M76" s="77"/>
      <c r="N76" s="22"/>
      <c r="O76" s="75">
        <v>45715</v>
      </c>
      <c r="P76" s="22" t="s">
        <v>120</v>
      </c>
      <c r="Q76" s="22" t="s">
        <v>117</v>
      </c>
      <c r="R76" s="22" t="s">
        <v>85</v>
      </c>
    </row>
    <row r="77" spans="1:18" x14ac:dyDescent="0.25">
      <c r="A77" s="22">
        <v>93354425</v>
      </c>
      <c r="B77" s="22" t="s">
        <v>68</v>
      </c>
      <c r="C77" s="75">
        <v>45036</v>
      </c>
      <c r="D77" s="76" t="s">
        <v>0</v>
      </c>
      <c r="E77" s="76" t="s">
        <v>23</v>
      </c>
      <c r="F77" s="76" t="s">
        <v>0</v>
      </c>
      <c r="G77" s="75">
        <v>45656</v>
      </c>
      <c r="H77" s="22" t="s">
        <v>116</v>
      </c>
      <c r="I77" s="22">
        <v>680</v>
      </c>
      <c r="J77" s="77" t="s">
        <v>118</v>
      </c>
      <c r="K77" s="77" t="s">
        <v>58</v>
      </c>
      <c r="L77" s="75">
        <v>45716</v>
      </c>
      <c r="M77" s="77" t="s">
        <v>116</v>
      </c>
      <c r="N77" s="22" t="s">
        <v>121</v>
      </c>
      <c r="O77" s="75"/>
      <c r="P77" s="22"/>
      <c r="Q77" s="22"/>
      <c r="R77" s="22" t="s">
        <v>85</v>
      </c>
    </row>
    <row r="78" spans="1:18" x14ac:dyDescent="0.25">
      <c r="A78" s="22">
        <v>93376172</v>
      </c>
      <c r="B78" s="22" t="s">
        <v>68</v>
      </c>
      <c r="C78" s="75">
        <v>45053</v>
      </c>
      <c r="D78" s="76" t="s">
        <v>25</v>
      </c>
      <c r="E78" s="76" t="s">
        <v>103</v>
      </c>
      <c r="F78" s="76" t="s">
        <v>97</v>
      </c>
      <c r="G78" s="75">
        <v>45629</v>
      </c>
      <c r="H78" s="22" t="s">
        <v>116</v>
      </c>
      <c r="I78" s="22">
        <v>663</v>
      </c>
      <c r="J78" s="77" t="s">
        <v>118</v>
      </c>
      <c r="K78" s="77" t="s">
        <v>58</v>
      </c>
      <c r="L78" s="75"/>
      <c r="M78" s="77"/>
      <c r="N78" s="22"/>
      <c r="O78" s="75"/>
      <c r="P78" s="22"/>
      <c r="Q78" s="22"/>
      <c r="R78" s="22" t="s">
        <v>54</v>
      </c>
    </row>
    <row r="79" spans="1:18" x14ac:dyDescent="0.25">
      <c r="A79" s="22">
        <v>93424426</v>
      </c>
      <c r="B79" s="22" t="s">
        <v>68</v>
      </c>
      <c r="C79" s="75">
        <v>45090</v>
      </c>
      <c r="D79" s="76" t="s">
        <v>0</v>
      </c>
      <c r="E79" s="76" t="s">
        <v>22</v>
      </c>
      <c r="F79" s="76" t="s">
        <v>0</v>
      </c>
      <c r="G79" s="75">
        <v>45639</v>
      </c>
      <c r="H79" s="22" t="s">
        <v>116</v>
      </c>
      <c r="I79" s="22">
        <v>626</v>
      </c>
      <c r="J79" s="77" t="s">
        <v>118</v>
      </c>
      <c r="K79" s="77" t="s">
        <v>58</v>
      </c>
      <c r="L79" s="75">
        <v>45702</v>
      </c>
      <c r="M79" s="77" t="s">
        <v>116</v>
      </c>
      <c r="N79" s="22" t="s">
        <v>121</v>
      </c>
      <c r="O79" s="75"/>
      <c r="P79" s="22"/>
      <c r="Q79" s="22"/>
      <c r="R79" s="22" t="s">
        <v>85</v>
      </c>
    </row>
    <row r="80" spans="1:18" x14ac:dyDescent="0.25">
      <c r="A80" s="22">
        <v>93429341</v>
      </c>
      <c r="B80" s="22" t="s">
        <v>68</v>
      </c>
      <c r="C80" s="75">
        <v>45094</v>
      </c>
      <c r="D80" s="76" t="s">
        <v>28</v>
      </c>
      <c r="E80" s="76" t="s">
        <v>147</v>
      </c>
      <c r="F80" s="76" t="s">
        <v>97</v>
      </c>
      <c r="G80" s="75">
        <v>45647</v>
      </c>
      <c r="H80" s="22" t="s">
        <v>116</v>
      </c>
      <c r="I80" s="22">
        <v>622</v>
      </c>
      <c r="J80" s="77" t="s">
        <v>118</v>
      </c>
      <c r="K80" s="77" t="s">
        <v>58</v>
      </c>
      <c r="L80" s="75">
        <v>45707</v>
      </c>
      <c r="M80" s="77" t="s">
        <v>116</v>
      </c>
      <c r="N80" s="22" t="s">
        <v>142</v>
      </c>
      <c r="O80" s="22"/>
      <c r="P80" s="22"/>
      <c r="Q80" s="22"/>
      <c r="R80" s="22" t="s">
        <v>85</v>
      </c>
    </row>
    <row r="81" spans="1:18" x14ac:dyDescent="0.25">
      <c r="A81" s="22">
        <v>93430658</v>
      </c>
      <c r="B81" s="22" t="s">
        <v>68</v>
      </c>
      <c r="C81" s="75">
        <v>45095</v>
      </c>
      <c r="D81" s="76" t="s">
        <v>0</v>
      </c>
      <c r="E81" s="76" t="s">
        <v>21</v>
      </c>
      <c r="F81" s="76" t="s">
        <v>0</v>
      </c>
      <c r="G81" s="75">
        <v>45645</v>
      </c>
      <c r="H81" s="22" t="s">
        <v>116</v>
      </c>
      <c r="I81" s="22">
        <v>621</v>
      </c>
      <c r="J81" s="77" t="s">
        <v>118</v>
      </c>
      <c r="K81" s="77" t="s">
        <v>58</v>
      </c>
      <c r="L81" s="75"/>
      <c r="M81" s="77"/>
      <c r="N81" s="22"/>
      <c r="O81" s="75"/>
      <c r="P81" s="22"/>
      <c r="Q81" s="22"/>
      <c r="R81" s="22" t="s">
        <v>54</v>
      </c>
    </row>
    <row r="82" spans="1:18" x14ac:dyDescent="0.25">
      <c r="A82" s="22">
        <v>93561467</v>
      </c>
      <c r="B82" s="22" t="s">
        <v>68</v>
      </c>
      <c r="C82" s="75">
        <v>45199</v>
      </c>
      <c r="D82" s="76" t="s">
        <v>25</v>
      </c>
      <c r="E82" s="76" t="s">
        <v>103</v>
      </c>
      <c r="F82" s="76" t="s">
        <v>97</v>
      </c>
      <c r="G82" s="75">
        <v>45637</v>
      </c>
      <c r="H82" s="22" t="s">
        <v>116</v>
      </c>
      <c r="I82" s="22">
        <v>517</v>
      </c>
      <c r="J82" s="77" t="s">
        <v>118</v>
      </c>
      <c r="K82" s="77" t="s">
        <v>58</v>
      </c>
      <c r="L82" s="75"/>
      <c r="M82" s="77"/>
      <c r="N82" s="22"/>
      <c r="O82" s="75">
        <v>45706</v>
      </c>
      <c r="P82" s="22" t="s">
        <v>120</v>
      </c>
      <c r="Q82" s="22" t="s">
        <v>121</v>
      </c>
      <c r="R82" s="22" t="s">
        <v>85</v>
      </c>
    </row>
    <row r="83" spans="1:18" x14ac:dyDescent="0.25">
      <c r="A83" s="22">
        <v>93567041</v>
      </c>
      <c r="B83" s="22" t="s">
        <v>68</v>
      </c>
      <c r="C83" s="75">
        <v>45203</v>
      </c>
      <c r="D83" s="76" t="s">
        <v>0</v>
      </c>
      <c r="E83" s="76" t="s">
        <v>21</v>
      </c>
      <c r="F83" s="76" t="s">
        <v>0</v>
      </c>
      <c r="G83" s="75">
        <v>45630</v>
      </c>
      <c r="H83" s="22" t="s">
        <v>116</v>
      </c>
      <c r="I83" s="22">
        <v>513</v>
      </c>
      <c r="J83" s="77" t="s">
        <v>118</v>
      </c>
      <c r="K83" s="77" t="s">
        <v>58</v>
      </c>
      <c r="L83" s="75">
        <v>45691</v>
      </c>
      <c r="M83" s="77" t="s">
        <v>116</v>
      </c>
      <c r="N83" s="22" t="s">
        <v>121</v>
      </c>
      <c r="O83" s="75"/>
      <c r="P83" s="22"/>
      <c r="Q83" s="22"/>
      <c r="R83" s="22" t="s">
        <v>85</v>
      </c>
    </row>
    <row r="84" spans="1:18" x14ac:dyDescent="0.25">
      <c r="A84" s="22">
        <v>93572508</v>
      </c>
      <c r="B84" s="22" t="s">
        <v>68</v>
      </c>
      <c r="C84" s="75">
        <v>45205</v>
      </c>
      <c r="D84" s="76" t="s">
        <v>25</v>
      </c>
      <c r="E84" s="76" t="s">
        <v>200</v>
      </c>
      <c r="F84" s="76" t="s">
        <v>100</v>
      </c>
      <c r="G84" s="75">
        <v>45640</v>
      </c>
      <c r="H84" s="22" t="s">
        <v>116</v>
      </c>
      <c r="I84" s="22">
        <v>511</v>
      </c>
      <c r="J84" s="77" t="s">
        <v>118</v>
      </c>
      <c r="K84" s="77" t="s">
        <v>58</v>
      </c>
      <c r="L84" s="75"/>
      <c r="M84" s="77"/>
      <c r="N84" s="22"/>
      <c r="O84" s="75"/>
      <c r="P84" s="22"/>
      <c r="Q84" s="22"/>
      <c r="R84" s="22" t="s">
        <v>54</v>
      </c>
    </row>
    <row r="85" spans="1:18" x14ac:dyDescent="0.25">
      <c r="A85" s="22">
        <v>93594819</v>
      </c>
      <c r="B85" s="22" t="s">
        <v>68</v>
      </c>
      <c r="C85" s="75">
        <v>45226</v>
      </c>
      <c r="D85" s="76" t="s">
        <v>0</v>
      </c>
      <c r="E85" s="76" t="s">
        <v>6</v>
      </c>
      <c r="F85" s="76" t="s">
        <v>0</v>
      </c>
      <c r="G85" s="75">
        <v>45649</v>
      </c>
      <c r="H85" s="22" t="s">
        <v>116</v>
      </c>
      <c r="I85" s="22">
        <v>490</v>
      </c>
      <c r="J85" s="77" t="s">
        <v>118</v>
      </c>
      <c r="K85" s="77" t="s">
        <v>58</v>
      </c>
      <c r="L85" s="75"/>
      <c r="M85" s="77"/>
      <c r="N85" s="22"/>
      <c r="O85" s="75">
        <v>45713</v>
      </c>
      <c r="P85" s="22" t="s">
        <v>120</v>
      </c>
      <c r="Q85" s="22" t="s">
        <v>121</v>
      </c>
      <c r="R85" s="22" t="s">
        <v>85</v>
      </c>
    </row>
    <row r="86" spans="1:18" x14ac:dyDescent="0.25">
      <c r="A86" s="22">
        <v>93608118</v>
      </c>
      <c r="B86" s="22" t="s">
        <v>68</v>
      </c>
      <c r="C86" s="75">
        <v>45237</v>
      </c>
      <c r="D86" s="76" t="s">
        <v>0</v>
      </c>
      <c r="E86" s="76" t="s">
        <v>22</v>
      </c>
      <c r="F86" s="76" t="s">
        <v>0</v>
      </c>
      <c r="G86" s="75">
        <v>45625</v>
      </c>
      <c r="H86" s="22" t="s">
        <v>116</v>
      </c>
      <c r="I86" s="22">
        <v>479</v>
      </c>
      <c r="J86" s="77" t="s">
        <v>118</v>
      </c>
      <c r="K86" s="77" t="s">
        <v>58</v>
      </c>
      <c r="L86" s="75"/>
      <c r="M86" s="77"/>
      <c r="N86" s="22"/>
      <c r="O86" s="75">
        <v>45691</v>
      </c>
      <c r="P86" s="22" t="s">
        <v>120</v>
      </c>
      <c r="Q86" s="22" t="s">
        <v>121</v>
      </c>
      <c r="R86" s="22" t="s">
        <v>85</v>
      </c>
    </row>
    <row r="87" spans="1:18" x14ac:dyDescent="0.25">
      <c r="A87" s="22">
        <v>93612704</v>
      </c>
      <c r="B87" s="22" t="s">
        <v>68</v>
      </c>
      <c r="C87" s="75">
        <v>45242</v>
      </c>
      <c r="D87" s="76" t="s">
        <v>0</v>
      </c>
      <c r="E87" s="76" t="s">
        <v>22</v>
      </c>
      <c r="F87" s="76" t="s">
        <v>0</v>
      </c>
      <c r="G87" s="75">
        <v>45633</v>
      </c>
      <c r="H87" s="22" t="s">
        <v>116</v>
      </c>
      <c r="I87" s="22">
        <v>474</v>
      </c>
      <c r="J87" s="77" t="s">
        <v>118</v>
      </c>
      <c r="K87" s="77" t="s">
        <v>58</v>
      </c>
      <c r="L87" s="75"/>
      <c r="M87" s="77"/>
      <c r="N87" s="22"/>
      <c r="O87" s="22"/>
      <c r="P87" s="22"/>
      <c r="Q87" s="22"/>
      <c r="R87" s="22" t="s">
        <v>54</v>
      </c>
    </row>
    <row r="88" spans="1:18" x14ac:dyDescent="0.25">
      <c r="A88" s="22">
        <v>93616921</v>
      </c>
      <c r="B88" s="22" t="s">
        <v>68</v>
      </c>
      <c r="C88" s="75">
        <v>45245</v>
      </c>
      <c r="D88" s="76" t="s">
        <v>25</v>
      </c>
      <c r="E88" s="76" t="s">
        <v>103</v>
      </c>
      <c r="F88" s="76" t="s">
        <v>97</v>
      </c>
      <c r="G88" s="75">
        <v>45638</v>
      </c>
      <c r="H88" s="22" t="s">
        <v>116</v>
      </c>
      <c r="I88" s="22">
        <v>471</v>
      </c>
      <c r="J88" s="77" t="s">
        <v>118</v>
      </c>
      <c r="K88" s="77" t="s">
        <v>58</v>
      </c>
      <c r="L88" s="75"/>
      <c r="M88" s="77"/>
      <c r="N88" s="22"/>
      <c r="O88" s="75">
        <v>45706</v>
      </c>
      <c r="P88" s="22" t="s">
        <v>120</v>
      </c>
      <c r="Q88" s="22" t="s">
        <v>121</v>
      </c>
      <c r="R88" s="22" t="s">
        <v>85</v>
      </c>
    </row>
    <row r="89" spans="1:18" x14ac:dyDescent="0.25">
      <c r="A89" s="22">
        <v>93628689</v>
      </c>
      <c r="B89" s="22" t="s">
        <v>68</v>
      </c>
      <c r="C89" s="75">
        <v>45255</v>
      </c>
      <c r="D89" s="76" t="s">
        <v>25</v>
      </c>
      <c r="E89" s="76" t="s">
        <v>103</v>
      </c>
      <c r="F89" s="76" t="s">
        <v>97</v>
      </c>
      <c r="G89" s="75">
        <v>45638</v>
      </c>
      <c r="H89" s="22" t="s">
        <v>116</v>
      </c>
      <c r="I89" s="22">
        <v>461</v>
      </c>
      <c r="J89" s="77" t="s">
        <v>118</v>
      </c>
      <c r="K89" s="77" t="s">
        <v>58</v>
      </c>
      <c r="L89" s="75"/>
      <c r="M89" s="77"/>
      <c r="N89" s="22"/>
      <c r="O89" s="75"/>
      <c r="P89" s="22"/>
      <c r="Q89" s="22"/>
      <c r="R89" s="22" t="s">
        <v>54</v>
      </c>
    </row>
    <row r="90" spans="1:18" x14ac:dyDescent="0.25">
      <c r="A90" s="22">
        <v>93633308</v>
      </c>
      <c r="B90" s="22" t="s">
        <v>68</v>
      </c>
      <c r="C90" s="75">
        <v>45259</v>
      </c>
      <c r="D90" s="76" t="s">
        <v>0</v>
      </c>
      <c r="E90" s="76" t="s">
        <v>6</v>
      </c>
      <c r="F90" s="76" t="s">
        <v>0</v>
      </c>
      <c r="G90" s="75">
        <v>45625</v>
      </c>
      <c r="H90" s="22" t="s">
        <v>116</v>
      </c>
      <c r="I90" s="22">
        <v>457</v>
      </c>
      <c r="J90" s="77" t="s">
        <v>118</v>
      </c>
      <c r="K90" s="77" t="s">
        <v>58</v>
      </c>
      <c r="L90" s="75"/>
      <c r="M90" s="77"/>
      <c r="N90" s="22"/>
      <c r="O90" s="75">
        <v>45713</v>
      </c>
      <c r="P90" s="22" t="s">
        <v>120</v>
      </c>
      <c r="Q90" s="22" t="s">
        <v>121</v>
      </c>
      <c r="R90" s="22" t="s">
        <v>85</v>
      </c>
    </row>
    <row r="91" spans="1:18" x14ac:dyDescent="0.25">
      <c r="A91" s="22">
        <v>93637012</v>
      </c>
      <c r="B91" s="22" t="s">
        <v>68</v>
      </c>
      <c r="C91" s="75">
        <v>45262</v>
      </c>
      <c r="D91" s="76" t="s">
        <v>0</v>
      </c>
      <c r="E91" s="76" t="s">
        <v>21</v>
      </c>
      <c r="F91" s="76" t="s">
        <v>0</v>
      </c>
      <c r="G91" s="75">
        <v>45628</v>
      </c>
      <c r="H91" s="22" t="s">
        <v>116</v>
      </c>
      <c r="I91" s="22">
        <v>454</v>
      </c>
      <c r="J91" s="77" t="s">
        <v>118</v>
      </c>
      <c r="K91" s="77" t="s">
        <v>58</v>
      </c>
      <c r="L91" s="75">
        <v>45691</v>
      </c>
      <c r="M91" s="77" t="s">
        <v>116</v>
      </c>
      <c r="N91" s="22" t="s">
        <v>121</v>
      </c>
      <c r="O91" s="75"/>
      <c r="P91" s="22"/>
      <c r="Q91" s="22"/>
      <c r="R91" s="22" t="s">
        <v>85</v>
      </c>
    </row>
    <row r="92" spans="1:18" x14ac:dyDescent="0.25">
      <c r="A92" s="22">
        <v>93638618</v>
      </c>
      <c r="B92" s="22" t="s">
        <v>68</v>
      </c>
      <c r="C92" s="75">
        <v>45263</v>
      </c>
      <c r="D92" s="76" t="s">
        <v>25</v>
      </c>
      <c r="E92" s="76" t="s">
        <v>103</v>
      </c>
      <c r="F92" s="76" t="s">
        <v>97</v>
      </c>
      <c r="G92" s="75">
        <v>45637</v>
      </c>
      <c r="H92" s="22" t="s">
        <v>116</v>
      </c>
      <c r="I92" s="22">
        <v>453</v>
      </c>
      <c r="J92" s="77" t="s">
        <v>118</v>
      </c>
      <c r="K92" s="77" t="s">
        <v>58</v>
      </c>
      <c r="L92" s="75"/>
      <c r="M92" s="77"/>
      <c r="N92" s="22"/>
      <c r="O92" s="75">
        <v>45699</v>
      </c>
      <c r="P92" s="22" t="s">
        <v>120</v>
      </c>
      <c r="Q92" s="22" t="s">
        <v>117</v>
      </c>
      <c r="R92" s="22" t="s">
        <v>85</v>
      </c>
    </row>
    <row r="93" spans="1:18" x14ac:dyDescent="0.25">
      <c r="A93" s="22">
        <v>93644729</v>
      </c>
      <c r="B93" s="22" t="s">
        <v>68</v>
      </c>
      <c r="C93" s="75">
        <v>45269</v>
      </c>
      <c r="D93" s="76" t="s">
        <v>0</v>
      </c>
      <c r="E93" s="76" t="s">
        <v>4</v>
      </c>
      <c r="F93" s="76" t="s">
        <v>0</v>
      </c>
      <c r="G93" s="75">
        <v>45634</v>
      </c>
      <c r="H93" s="22" t="s">
        <v>116</v>
      </c>
      <c r="I93" s="22">
        <v>447</v>
      </c>
      <c r="J93" s="77" t="s">
        <v>128</v>
      </c>
      <c r="K93" s="77" t="s">
        <v>58</v>
      </c>
      <c r="L93" s="75"/>
      <c r="M93" s="77"/>
      <c r="N93" s="22"/>
      <c r="O93" s="75"/>
      <c r="P93" s="22"/>
      <c r="Q93" s="22"/>
      <c r="R93" s="22" t="s">
        <v>54</v>
      </c>
    </row>
    <row r="94" spans="1:18" x14ac:dyDescent="0.25">
      <c r="A94" s="22">
        <v>93647365</v>
      </c>
      <c r="B94" s="22" t="s">
        <v>68</v>
      </c>
      <c r="C94" s="75">
        <v>45272</v>
      </c>
      <c r="D94" s="76" t="s">
        <v>0</v>
      </c>
      <c r="E94" s="76" t="s">
        <v>146</v>
      </c>
      <c r="F94" s="76" t="s">
        <v>141</v>
      </c>
      <c r="G94" s="75">
        <v>45638</v>
      </c>
      <c r="H94" s="22" t="s">
        <v>116</v>
      </c>
      <c r="I94" s="22">
        <v>444</v>
      </c>
      <c r="J94" s="77" t="s">
        <v>118</v>
      </c>
      <c r="K94" s="77" t="s">
        <v>58</v>
      </c>
      <c r="L94" s="75"/>
      <c r="M94" s="77"/>
      <c r="N94" s="22"/>
      <c r="O94" s="75"/>
      <c r="P94" s="22"/>
      <c r="Q94" s="22"/>
      <c r="R94" s="22" t="s">
        <v>54</v>
      </c>
    </row>
    <row r="95" spans="1:18" x14ac:dyDescent="0.25">
      <c r="A95" s="22">
        <v>93655215</v>
      </c>
      <c r="B95" s="22" t="s">
        <v>68</v>
      </c>
      <c r="C95" s="75">
        <v>45278</v>
      </c>
      <c r="D95" s="76" t="s">
        <v>25</v>
      </c>
      <c r="E95" s="76" t="s">
        <v>103</v>
      </c>
      <c r="F95" s="76" t="s">
        <v>97</v>
      </c>
      <c r="G95" s="75">
        <v>45645</v>
      </c>
      <c r="H95" s="22" t="s">
        <v>116</v>
      </c>
      <c r="I95" s="22">
        <v>438</v>
      </c>
      <c r="J95" s="77" t="s">
        <v>118</v>
      </c>
      <c r="K95" s="77" t="s">
        <v>58</v>
      </c>
      <c r="L95" s="75"/>
      <c r="M95" s="77"/>
      <c r="N95" s="22"/>
      <c r="O95" s="75">
        <v>45706</v>
      </c>
      <c r="P95" s="22" t="s">
        <v>120</v>
      </c>
      <c r="Q95" s="22" t="s">
        <v>121</v>
      </c>
      <c r="R95" s="22" t="s">
        <v>85</v>
      </c>
    </row>
    <row r="96" spans="1:18" x14ac:dyDescent="0.25">
      <c r="A96" s="22">
        <v>93719710</v>
      </c>
      <c r="B96" s="22" t="s">
        <v>68</v>
      </c>
      <c r="C96" s="75">
        <v>45334</v>
      </c>
      <c r="D96" s="76" t="s">
        <v>25</v>
      </c>
      <c r="E96" s="76" t="s">
        <v>103</v>
      </c>
      <c r="F96" s="76" t="s">
        <v>97</v>
      </c>
      <c r="G96" s="75">
        <v>45638</v>
      </c>
      <c r="H96" s="22" t="s">
        <v>116</v>
      </c>
      <c r="I96" s="22">
        <v>382</v>
      </c>
      <c r="J96" s="77" t="s">
        <v>123</v>
      </c>
      <c r="K96" s="77" t="s">
        <v>58</v>
      </c>
      <c r="L96" s="75"/>
      <c r="M96" s="77"/>
      <c r="N96" s="22"/>
      <c r="O96" s="75">
        <v>45706</v>
      </c>
      <c r="P96" s="22" t="s">
        <v>120</v>
      </c>
      <c r="Q96" s="22" t="s">
        <v>121</v>
      </c>
      <c r="R96" s="22" t="s">
        <v>85</v>
      </c>
    </row>
    <row r="97" spans="1:18" x14ac:dyDescent="0.25">
      <c r="A97" s="22">
        <v>93720477</v>
      </c>
      <c r="B97" s="22" t="s">
        <v>68</v>
      </c>
      <c r="C97" s="75">
        <v>45335</v>
      </c>
      <c r="D97" s="76" t="s">
        <v>0</v>
      </c>
      <c r="E97" s="76" t="s">
        <v>146</v>
      </c>
      <c r="F97" s="76" t="s">
        <v>141</v>
      </c>
      <c r="G97" s="75">
        <v>45640</v>
      </c>
      <c r="H97" s="22" t="s">
        <v>116</v>
      </c>
      <c r="I97" s="22">
        <v>381</v>
      </c>
      <c r="J97" s="77" t="s">
        <v>123</v>
      </c>
      <c r="K97" s="77" t="s">
        <v>58</v>
      </c>
      <c r="L97" s="75"/>
      <c r="M97" s="77"/>
      <c r="N97" s="22"/>
      <c r="O97" s="75"/>
      <c r="P97" s="22"/>
      <c r="Q97" s="22"/>
      <c r="R97" s="22" t="s">
        <v>54</v>
      </c>
    </row>
    <row r="98" spans="1:18" x14ac:dyDescent="0.25">
      <c r="A98" s="22">
        <v>93721023</v>
      </c>
      <c r="B98" s="22" t="s">
        <v>68</v>
      </c>
      <c r="C98" s="75">
        <v>45335</v>
      </c>
      <c r="D98" s="76" t="s">
        <v>25</v>
      </c>
      <c r="E98" s="76" t="s">
        <v>103</v>
      </c>
      <c r="F98" s="76" t="s">
        <v>97</v>
      </c>
      <c r="G98" s="75">
        <v>45654</v>
      </c>
      <c r="H98" s="22" t="s">
        <v>116</v>
      </c>
      <c r="I98" s="22">
        <v>381</v>
      </c>
      <c r="J98" s="77" t="s">
        <v>123</v>
      </c>
      <c r="K98" s="77" t="s">
        <v>58</v>
      </c>
      <c r="L98" s="75"/>
      <c r="M98" s="77"/>
      <c r="N98" s="22"/>
      <c r="O98" s="75">
        <v>45716</v>
      </c>
      <c r="P98" s="22" t="s">
        <v>120</v>
      </c>
      <c r="Q98" s="22" t="s">
        <v>121</v>
      </c>
      <c r="R98" s="22" t="s">
        <v>85</v>
      </c>
    </row>
    <row r="99" spans="1:18" x14ac:dyDescent="0.25">
      <c r="A99" s="22">
        <v>93746155</v>
      </c>
      <c r="B99" s="22" t="s">
        <v>68</v>
      </c>
      <c r="C99" s="75">
        <v>45356</v>
      </c>
      <c r="D99" s="76" t="s">
        <v>25</v>
      </c>
      <c r="E99" s="76" t="s">
        <v>15</v>
      </c>
      <c r="F99" s="76" t="s">
        <v>0</v>
      </c>
      <c r="G99" s="75">
        <v>45631</v>
      </c>
      <c r="H99" s="22" t="s">
        <v>116</v>
      </c>
      <c r="I99" s="22">
        <v>360</v>
      </c>
      <c r="J99" s="77" t="s">
        <v>119</v>
      </c>
      <c r="K99" s="77" t="s">
        <v>58</v>
      </c>
      <c r="L99" s="75">
        <v>45702</v>
      </c>
      <c r="M99" s="77" t="s">
        <v>116</v>
      </c>
      <c r="N99" s="22" t="s">
        <v>121</v>
      </c>
      <c r="O99" s="22"/>
      <c r="P99" s="22"/>
      <c r="Q99" s="22"/>
      <c r="R99" s="22" t="s">
        <v>85</v>
      </c>
    </row>
    <row r="100" spans="1:18" x14ac:dyDescent="0.25">
      <c r="A100" s="22">
        <v>93747689</v>
      </c>
      <c r="B100" s="22" t="s">
        <v>68</v>
      </c>
      <c r="C100" s="75">
        <v>45357</v>
      </c>
      <c r="D100" s="76" t="s">
        <v>25</v>
      </c>
      <c r="E100" s="76" t="s">
        <v>103</v>
      </c>
      <c r="F100" s="76" t="s">
        <v>97</v>
      </c>
      <c r="G100" s="75">
        <v>45636</v>
      </c>
      <c r="H100" s="22" t="s">
        <v>116</v>
      </c>
      <c r="I100" s="22">
        <v>359</v>
      </c>
      <c r="J100" s="77" t="s">
        <v>119</v>
      </c>
      <c r="K100" s="77" t="s">
        <v>58</v>
      </c>
      <c r="L100" s="75"/>
      <c r="M100" s="77"/>
      <c r="N100" s="22"/>
      <c r="O100" s="75">
        <v>45696</v>
      </c>
      <c r="P100" s="22" t="s">
        <v>120</v>
      </c>
      <c r="Q100" s="22" t="s">
        <v>117</v>
      </c>
      <c r="R100" s="22" t="s">
        <v>85</v>
      </c>
    </row>
    <row r="101" spans="1:18" x14ac:dyDescent="0.25">
      <c r="A101" s="22">
        <v>93758677</v>
      </c>
      <c r="B101" s="22" t="s">
        <v>68</v>
      </c>
      <c r="C101" s="75">
        <v>45365</v>
      </c>
      <c r="D101" s="76" t="s">
        <v>25</v>
      </c>
      <c r="E101" s="76" t="s">
        <v>15</v>
      </c>
      <c r="F101" s="76" t="s">
        <v>0</v>
      </c>
      <c r="G101" s="75">
        <v>45642</v>
      </c>
      <c r="H101" s="22" t="s">
        <v>116</v>
      </c>
      <c r="I101" s="22">
        <v>351</v>
      </c>
      <c r="J101" s="77" t="s">
        <v>119</v>
      </c>
      <c r="K101" s="77" t="s">
        <v>58</v>
      </c>
      <c r="L101" s="75"/>
      <c r="M101" s="77"/>
      <c r="N101" s="22"/>
      <c r="O101" s="75"/>
      <c r="P101" s="22"/>
      <c r="Q101" s="22"/>
      <c r="R101" s="22" t="s">
        <v>54</v>
      </c>
    </row>
    <row r="102" spans="1:18" x14ac:dyDescent="0.25">
      <c r="A102" s="22">
        <v>93777567</v>
      </c>
      <c r="B102" s="22" t="s">
        <v>68</v>
      </c>
      <c r="C102" s="75">
        <v>45381</v>
      </c>
      <c r="D102" s="76" t="s">
        <v>0</v>
      </c>
      <c r="E102" s="76" t="s">
        <v>22</v>
      </c>
      <c r="F102" s="76" t="s">
        <v>0</v>
      </c>
      <c r="G102" s="75">
        <v>45639</v>
      </c>
      <c r="H102" s="22" t="s">
        <v>116</v>
      </c>
      <c r="I102" s="22">
        <v>335</v>
      </c>
      <c r="J102" s="77" t="s">
        <v>129</v>
      </c>
      <c r="K102" s="77" t="s">
        <v>58</v>
      </c>
      <c r="L102" s="75"/>
      <c r="M102" s="77"/>
      <c r="N102" s="22"/>
      <c r="O102" s="75"/>
      <c r="P102" s="22"/>
      <c r="Q102" s="22"/>
      <c r="R102" s="22" t="s">
        <v>54</v>
      </c>
    </row>
    <row r="103" spans="1:18" x14ac:dyDescent="0.25">
      <c r="A103" s="22">
        <v>93807353</v>
      </c>
      <c r="B103" s="22" t="s">
        <v>68</v>
      </c>
      <c r="C103" s="75">
        <v>45404</v>
      </c>
      <c r="D103" s="76" t="s">
        <v>26</v>
      </c>
      <c r="E103" s="76" t="s">
        <v>24</v>
      </c>
      <c r="F103" s="76" t="s">
        <v>97</v>
      </c>
      <c r="G103" s="75">
        <v>45656</v>
      </c>
      <c r="H103" s="22" t="s">
        <v>116</v>
      </c>
      <c r="I103" s="22">
        <v>312</v>
      </c>
      <c r="J103" s="77" t="s">
        <v>129</v>
      </c>
      <c r="K103" s="77" t="s">
        <v>58</v>
      </c>
      <c r="L103" s="75"/>
      <c r="M103" s="77"/>
      <c r="N103" s="22"/>
      <c r="O103" s="75">
        <v>45716</v>
      </c>
      <c r="P103" s="22" t="s">
        <v>120</v>
      </c>
      <c r="Q103" s="22" t="s">
        <v>329</v>
      </c>
      <c r="R103" s="22" t="s">
        <v>85</v>
      </c>
    </row>
    <row r="104" spans="1:18" x14ac:dyDescent="0.25">
      <c r="A104" s="22">
        <v>93821268</v>
      </c>
      <c r="B104" s="22" t="s">
        <v>68</v>
      </c>
      <c r="C104" s="75">
        <v>45416</v>
      </c>
      <c r="D104" s="76" t="s">
        <v>25</v>
      </c>
      <c r="E104" s="76" t="s">
        <v>103</v>
      </c>
      <c r="F104" s="76" t="s">
        <v>97</v>
      </c>
      <c r="G104" s="75">
        <v>45631</v>
      </c>
      <c r="H104" s="22" t="s">
        <v>116</v>
      </c>
      <c r="I104" s="22">
        <v>300</v>
      </c>
      <c r="J104" s="77" t="s">
        <v>124</v>
      </c>
      <c r="K104" s="77" t="s">
        <v>58</v>
      </c>
      <c r="L104" s="75"/>
      <c r="M104" s="77"/>
      <c r="N104" s="22"/>
      <c r="O104" s="75">
        <v>45694</v>
      </c>
      <c r="P104" s="22" t="s">
        <v>120</v>
      </c>
      <c r="Q104" s="22" t="s">
        <v>121</v>
      </c>
      <c r="R104" s="22" t="s">
        <v>85</v>
      </c>
    </row>
    <row r="105" spans="1:18" x14ac:dyDescent="0.25">
      <c r="A105" s="22">
        <v>93830357</v>
      </c>
      <c r="B105" s="22" t="s">
        <v>68</v>
      </c>
      <c r="C105" s="75">
        <v>45422</v>
      </c>
      <c r="D105" s="76" t="s">
        <v>25</v>
      </c>
      <c r="E105" s="76" t="s">
        <v>15</v>
      </c>
      <c r="F105" s="76" t="s">
        <v>0</v>
      </c>
      <c r="G105" s="75">
        <v>45636</v>
      </c>
      <c r="H105" s="22" t="s">
        <v>116</v>
      </c>
      <c r="I105" s="22">
        <v>294</v>
      </c>
      <c r="J105" s="77" t="s">
        <v>124</v>
      </c>
      <c r="K105" s="77" t="s">
        <v>58</v>
      </c>
      <c r="L105" s="75">
        <v>45702</v>
      </c>
      <c r="M105" s="77" t="s">
        <v>116</v>
      </c>
      <c r="N105" s="22" t="s">
        <v>121</v>
      </c>
      <c r="O105" s="75"/>
      <c r="P105" s="22"/>
      <c r="Q105" s="22"/>
      <c r="R105" s="22" t="s">
        <v>85</v>
      </c>
    </row>
    <row r="106" spans="1:18" x14ac:dyDescent="0.25">
      <c r="A106" s="22">
        <v>93847613</v>
      </c>
      <c r="B106" s="22" t="s">
        <v>68</v>
      </c>
      <c r="C106" s="75">
        <v>45438</v>
      </c>
      <c r="D106" s="76" t="s">
        <v>25</v>
      </c>
      <c r="E106" s="76" t="s">
        <v>103</v>
      </c>
      <c r="F106" s="76" t="s">
        <v>97</v>
      </c>
      <c r="G106" s="75">
        <v>45645</v>
      </c>
      <c r="H106" s="22" t="s">
        <v>116</v>
      </c>
      <c r="I106" s="22">
        <v>278</v>
      </c>
      <c r="J106" s="77" t="s">
        <v>126</v>
      </c>
      <c r="K106" s="77" t="s">
        <v>58</v>
      </c>
      <c r="L106" s="75"/>
      <c r="M106" s="77"/>
      <c r="N106" s="22"/>
      <c r="O106" s="75"/>
      <c r="P106" s="22"/>
      <c r="Q106" s="22"/>
      <c r="R106" s="22" t="s">
        <v>54</v>
      </c>
    </row>
    <row r="107" spans="1:18" x14ac:dyDescent="0.25">
      <c r="A107" s="22">
        <v>93849369</v>
      </c>
      <c r="B107" s="22" t="s">
        <v>68</v>
      </c>
      <c r="C107" s="75">
        <v>45440</v>
      </c>
      <c r="D107" s="76" t="s">
        <v>25</v>
      </c>
      <c r="E107" s="76" t="s">
        <v>103</v>
      </c>
      <c r="F107" s="76" t="s">
        <v>97</v>
      </c>
      <c r="G107" s="75">
        <v>45633</v>
      </c>
      <c r="H107" s="22" t="s">
        <v>116</v>
      </c>
      <c r="I107" s="22">
        <v>276</v>
      </c>
      <c r="J107" s="77" t="s">
        <v>126</v>
      </c>
      <c r="K107" s="77" t="s">
        <v>58</v>
      </c>
      <c r="L107" s="75"/>
      <c r="M107" s="77"/>
      <c r="N107" s="22"/>
      <c r="O107" s="75">
        <v>45695</v>
      </c>
      <c r="P107" s="22" t="s">
        <v>120</v>
      </c>
      <c r="Q107" s="22" t="s">
        <v>117</v>
      </c>
      <c r="R107" s="22" t="s">
        <v>85</v>
      </c>
    </row>
    <row r="108" spans="1:18" x14ac:dyDescent="0.25">
      <c r="A108" s="22">
        <v>93854497</v>
      </c>
      <c r="B108" s="22" t="s">
        <v>68</v>
      </c>
      <c r="C108" s="75">
        <v>45444</v>
      </c>
      <c r="D108" s="76" t="s">
        <v>25</v>
      </c>
      <c r="E108" s="76" t="s">
        <v>103</v>
      </c>
      <c r="F108" s="76" t="s">
        <v>97</v>
      </c>
      <c r="G108" s="75">
        <v>45637</v>
      </c>
      <c r="H108" s="22" t="s">
        <v>116</v>
      </c>
      <c r="I108" s="22">
        <v>272</v>
      </c>
      <c r="J108" s="77" t="s">
        <v>126</v>
      </c>
      <c r="K108" s="77" t="s">
        <v>58</v>
      </c>
      <c r="L108" s="75"/>
      <c r="M108" s="77"/>
      <c r="N108" s="22"/>
      <c r="O108" s="75">
        <v>45700</v>
      </c>
      <c r="P108" s="22" t="s">
        <v>120</v>
      </c>
      <c r="Q108" s="22" t="s">
        <v>117</v>
      </c>
      <c r="R108" s="22" t="s">
        <v>85</v>
      </c>
    </row>
    <row r="109" spans="1:18" x14ac:dyDescent="0.25">
      <c r="A109" s="22">
        <v>93857131</v>
      </c>
      <c r="B109" s="22" t="s">
        <v>68</v>
      </c>
      <c r="C109" s="75">
        <v>45446</v>
      </c>
      <c r="D109" s="76" t="s">
        <v>69</v>
      </c>
      <c r="E109" s="76" t="s">
        <v>140</v>
      </c>
      <c r="F109" s="76" t="s">
        <v>141</v>
      </c>
      <c r="G109" s="75">
        <v>45629</v>
      </c>
      <c r="H109" s="22" t="s">
        <v>116</v>
      </c>
      <c r="I109" s="22">
        <v>270</v>
      </c>
      <c r="J109" s="77" t="s">
        <v>126</v>
      </c>
      <c r="K109" s="77" t="s">
        <v>58</v>
      </c>
      <c r="L109" s="75"/>
      <c r="M109" s="77"/>
      <c r="N109" s="22"/>
      <c r="O109" s="75"/>
      <c r="P109" s="22"/>
      <c r="Q109" s="22"/>
      <c r="R109" s="22" t="s">
        <v>54</v>
      </c>
    </row>
    <row r="110" spans="1:18" x14ac:dyDescent="0.25">
      <c r="A110" s="22">
        <v>93865376</v>
      </c>
      <c r="B110" s="22" t="s">
        <v>68</v>
      </c>
      <c r="C110" s="75">
        <v>45454</v>
      </c>
      <c r="D110" s="76" t="s">
        <v>25</v>
      </c>
      <c r="E110" s="76" t="s">
        <v>103</v>
      </c>
      <c r="F110" s="76" t="s">
        <v>97</v>
      </c>
      <c r="G110" s="75">
        <v>45640</v>
      </c>
      <c r="H110" s="22" t="s">
        <v>116</v>
      </c>
      <c r="I110" s="22">
        <v>262</v>
      </c>
      <c r="J110" s="77" t="s">
        <v>126</v>
      </c>
      <c r="K110" s="77" t="s">
        <v>58</v>
      </c>
      <c r="L110" s="75"/>
      <c r="M110" s="77"/>
      <c r="N110" s="22"/>
      <c r="O110" s="75">
        <v>45701</v>
      </c>
      <c r="P110" s="22" t="s">
        <v>120</v>
      </c>
      <c r="Q110" s="22" t="s">
        <v>117</v>
      </c>
      <c r="R110" s="22" t="s">
        <v>85</v>
      </c>
    </row>
    <row r="111" spans="1:18" x14ac:dyDescent="0.25">
      <c r="A111" s="22">
        <v>93884102</v>
      </c>
      <c r="B111" s="22" t="s">
        <v>68</v>
      </c>
      <c r="C111" s="75">
        <v>45469</v>
      </c>
      <c r="D111" s="76" t="s">
        <v>25</v>
      </c>
      <c r="E111" s="76" t="s">
        <v>16</v>
      </c>
      <c r="F111" s="76" t="s">
        <v>97</v>
      </c>
      <c r="G111" s="75">
        <v>45654</v>
      </c>
      <c r="H111" s="22" t="s">
        <v>116</v>
      </c>
      <c r="I111" s="22">
        <v>247</v>
      </c>
      <c r="J111" s="77" t="s">
        <v>126</v>
      </c>
      <c r="K111" s="77" t="s">
        <v>58</v>
      </c>
      <c r="L111" s="75"/>
      <c r="M111" s="77"/>
      <c r="N111" s="22"/>
      <c r="O111" s="75">
        <v>45715</v>
      </c>
      <c r="P111" s="22" t="s">
        <v>120</v>
      </c>
      <c r="Q111" s="22" t="s">
        <v>121</v>
      </c>
      <c r="R111" s="22" t="s">
        <v>85</v>
      </c>
    </row>
    <row r="112" spans="1:18" x14ac:dyDescent="0.25">
      <c r="A112" s="22">
        <v>93936017</v>
      </c>
      <c r="B112" s="22" t="s">
        <v>68</v>
      </c>
      <c r="C112" s="75">
        <v>45515</v>
      </c>
      <c r="D112" s="76" t="s">
        <v>25</v>
      </c>
      <c r="E112" s="76" t="s">
        <v>103</v>
      </c>
      <c r="F112" s="76" t="s">
        <v>97</v>
      </c>
      <c r="G112" s="75">
        <v>45637</v>
      </c>
      <c r="H112" s="22" t="s">
        <v>116</v>
      </c>
      <c r="I112" s="22">
        <v>201</v>
      </c>
      <c r="J112" s="77" t="s">
        <v>122</v>
      </c>
      <c r="K112" s="77" t="s">
        <v>58</v>
      </c>
      <c r="L112" s="75"/>
      <c r="M112" s="77"/>
      <c r="N112" s="22"/>
      <c r="O112" s="75">
        <v>45699</v>
      </c>
      <c r="P112" s="22" t="s">
        <v>120</v>
      </c>
      <c r="Q112" s="22" t="s">
        <v>117</v>
      </c>
      <c r="R112" s="22" t="s">
        <v>85</v>
      </c>
    </row>
    <row r="113" spans="1:18" x14ac:dyDescent="0.25">
      <c r="A113" s="22">
        <v>93986000</v>
      </c>
      <c r="B113" s="22" t="s">
        <v>68</v>
      </c>
      <c r="C113" s="75">
        <v>45559</v>
      </c>
      <c r="D113" s="76" t="s">
        <v>27</v>
      </c>
      <c r="E113" s="76" t="s">
        <v>5</v>
      </c>
      <c r="F113" s="76" t="s">
        <v>0</v>
      </c>
      <c r="G113" s="75">
        <v>45644</v>
      </c>
      <c r="H113" s="22" t="s">
        <v>116</v>
      </c>
      <c r="I113" s="22">
        <v>157</v>
      </c>
      <c r="J113" s="77" t="s">
        <v>326</v>
      </c>
      <c r="K113" s="77" t="s">
        <v>58</v>
      </c>
      <c r="L113" s="75">
        <v>45707</v>
      </c>
      <c r="M113" s="77" t="s">
        <v>116</v>
      </c>
      <c r="N113" s="22" t="s">
        <v>121</v>
      </c>
      <c r="O113" s="75"/>
      <c r="P113" s="22"/>
      <c r="Q113" s="22"/>
      <c r="R113" s="22" t="s">
        <v>85</v>
      </c>
    </row>
    <row r="114" spans="1:18" x14ac:dyDescent="0.25">
      <c r="A114" s="22">
        <v>94029876</v>
      </c>
      <c r="B114" s="22" t="s">
        <v>68</v>
      </c>
      <c r="C114" s="75">
        <v>45599</v>
      </c>
      <c r="D114" s="76" t="s">
        <v>25</v>
      </c>
      <c r="E114" s="76" t="s">
        <v>103</v>
      </c>
      <c r="F114" s="76" t="s">
        <v>97</v>
      </c>
      <c r="G114" s="75">
        <v>45629</v>
      </c>
      <c r="H114" s="22" t="s">
        <v>116</v>
      </c>
      <c r="I114" s="22">
        <v>117</v>
      </c>
      <c r="J114" s="77" t="s">
        <v>130</v>
      </c>
      <c r="K114" s="77" t="s">
        <v>58</v>
      </c>
      <c r="L114" s="75"/>
      <c r="M114" s="77"/>
      <c r="N114" s="22"/>
      <c r="O114" s="75">
        <v>45707</v>
      </c>
      <c r="P114" s="22" t="s">
        <v>120</v>
      </c>
      <c r="Q114" s="22" t="s">
        <v>121</v>
      </c>
      <c r="R114" s="22" t="s">
        <v>85</v>
      </c>
    </row>
    <row r="115" spans="1:18" x14ac:dyDescent="0.25">
      <c r="A115" s="22">
        <v>94049288</v>
      </c>
      <c r="B115" s="22" t="s">
        <v>68</v>
      </c>
      <c r="C115" s="75">
        <v>45617</v>
      </c>
      <c r="D115" s="76" t="s">
        <v>0</v>
      </c>
      <c r="E115" s="76" t="s">
        <v>146</v>
      </c>
      <c r="F115" s="76" t="s">
        <v>141</v>
      </c>
      <c r="G115" s="75">
        <v>45632</v>
      </c>
      <c r="H115" s="22" t="s">
        <v>116</v>
      </c>
      <c r="I115" s="22">
        <v>99</v>
      </c>
      <c r="J115" s="77" t="s">
        <v>306</v>
      </c>
      <c r="K115" s="77" t="s">
        <v>58</v>
      </c>
      <c r="L115" s="75"/>
      <c r="M115" s="77"/>
      <c r="N115" s="22"/>
      <c r="O115" s="22"/>
      <c r="P115" s="22"/>
      <c r="Q115" s="22"/>
      <c r="R115" s="22" t="s">
        <v>54</v>
      </c>
    </row>
    <row r="116" spans="1:18" x14ac:dyDescent="0.25">
      <c r="A116" s="22">
        <v>94052372</v>
      </c>
      <c r="B116" s="22" t="s">
        <v>68</v>
      </c>
      <c r="C116" s="75">
        <v>45620</v>
      </c>
      <c r="D116" s="76" t="s">
        <v>27</v>
      </c>
      <c r="E116" s="76" t="s">
        <v>5</v>
      </c>
      <c r="F116" s="76" t="s">
        <v>0</v>
      </c>
      <c r="G116" s="75">
        <v>45632</v>
      </c>
      <c r="H116" s="22" t="s">
        <v>116</v>
      </c>
      <c r="I116" s="22">
        <v>96</v>
      </c>
      <c r="J116" s="77" t="s">
        <v>327</v>
      </c>
      <c r="K116" s="77" t="s">
        <v>58</v>
      </c>
      <c r="L116" s="75">
        <v>45692</v>
      </c>
      <c r="M116" s="77" t="s">
        <v>116</v>
      </c>
      <c r="N116" s="22" t="s">
        <v>121</v>
      </c>
      <c r="O116" s="75"/>
      <c r="P116" s="22"/>
      <c r="Q116" s="22"/>
      <c r="R116" s="22" t="s">
        <v>85</v>
      </c>
    </row>
    <row r="117" spans="1:18" x14ac:dyDescent="0.25">
      <c r="A117" s="22">
        <v>94053324</v>
      </c>
      <c r="B117" s="22" t="s">
        <v>68</v>
      </c>
      <c r="C117" s="75">
        <v>45621</v>
      </c>
      <c r="D117" s="76" t="s">
        <v>69</v>
      </c>
      <c r="E117" s="76" t="s">
        <v>140</v>
      </c>
      <c r="F117" s="76" t="s">
        <v>141</v>
      </c>
      <c r="G117" s="75">
        <v>45636</v>
      </c>
      <c r="H117" s="22" t="s">
        <v>116</v>
      </c>
      <c r="I117" s="22">
        <v>95</v>
      </c>
      <c r="J117" s="77" t="s">
        <v>306</v>
      </c>
      <c r="K117" s="77" t="s">
        <v>58</v>
      </c>
      <c r="L117" s="22"/>
      <c r="M117" s="77"/>
      <c r="N117" s="22"/>
      <c r="O117" s="75"/>
      <c r="P117" s="22"/>
      <c r="Q117" s="22"/>
      <c r="R117" s="22" t="s">
        <v>54</v>
      </c>
    </row>
    <row r="118" spans="1:18" x14ac:dyDescent="0.25">
      <c r="A118" s="22">
        <v>94062768</v>
      </c>
      <c r="B118" s="22" t="s">
        <v>68</v>
      </c>
      <c r="C118" s="75">
        <v>45630</v>
      </c>
      <c r="D118" s="76" t="s">
        <v>25</v>
      </c>
      <c r="E118" s="76" t="s">
        <v>101</v>
      </c>
      <c r="F118" s="76" t="s">
        <v>100</v>
      </c>
      <c r="G118" s="75">
        <v>45633</v>
      </c>
      <c r="H118" s="22" t="s">
        <v>116</v>
      </c>
      <c r="I118" s="22">
        <v>86</v>
      </c>
      <c r="J118" s="77" t="s">
        <v>328</v>
      </c>
      <c r="K118" s="77" t="s">
        <v>58</v>
      </c>
      <c r="L118" s="75"/>
      <c r="M118" s="77"/>
      <c r="N118" s="22"/>
      <c r="O118" s="75"/>
      <c r="P118" s="22"/>
      <c r="Q118" s="22"/>
      <c r="R118" s="22" t="s">
        <v>54</v>
      </c>
    </row>
    <row r="119" spans="1:18" x14ac:dyDescent="0.25">
      <c r="A119" s="22">
        <v>94067764</v>
      </c>
      <c r="B119" s="22" t="s">
        <v>68</v>
      </c>
      <c r="C119" s="75">
        <v>45635</v>
      </c>
      <c r="D119" s="76" t="s">
        <v>69</v>
      </c>
      <c r="E119" s="76" t="s">
        <v>140</v>
      </c>
      <c r="F119" s="76" t="s">
        <v>141</v>
      </c>
      <c r="G119" s="75">
        <v>45640</v>
      </c>
      <c r="H119" s="22" t="s">
        <v>116</v>
      </c>
      <c r="I119" s="22">
        <v>81</v>
      </c>
      <c r="J119" s="77" t="s">
        <v>311</v>
      </c>
      <c r="K119" s="77" t="s">
        <v>58</v>
      </c>
      <c r="L119" s="75"/>
      <c r="M119" s="77"/>
      <c r="N119" s="22"/>
      <c r="O119" s="75"/>
      <c r="P119" s="22"/>
      <c r="Q119" s="22"/>
      <c r="R119" s="22" t="s">
        <v>54</v>
      </c>
    </row>
    <row r="120" spans="1:18" x14ac:dyDescent="0.25">
      <c r="A120" s="22">
        <v>94073605</v>
      </c>
      <c r="B120" s="22" t="s">
        <v>68</v>
      </c>
      <c r="C120" s="75">
        <v>45640</v>
      </c>
      <c r="D120" s="76" t="s">
        <v>25</v>
      </c>
      <c r="E120" s="76" t="s">
        <v>103</v>
      </c>
      <c r="F120" s="76" t="s">
        <v>97</v>
      </c>
      <c r="G120" s="75">
        <v>45645</v>
      </c>
      <c r="H120" s="22" t="s">
        <v>116</v>
      </c>
      <c r="I120" s="22">
        <v>76</v>
      </c>
      <c r="J120" s="77" t="s">
        <v>311</v>
      </c>
      <c r="K120" s="77" t="s">
        <v>58</v>
      </c>
      <c r="L120" s="75"/>
      <c r="M120" s="77"/>
      <c r="N120" s="22"/>
      <c r="O120" s="75">
        <v>45716</v>
      </c>
      <c r="P120" s="22" t="s">
        <v>120</v>
      </c>
      <c r="Q120" s="22" t="s">
        <v>121</v>
      </c>
      <c r="R120" s="22" t="s">
        <v>85</v>
      </c>
    </row>
    <row r="121" spans="1:18" x14ac:dyDescent="0.25">
      <c r="A121" s="22">
        <v>93339943</v>
      </c>
      <c r="B121" s="22" t="s">
        <v>68</v>
      </c>
      <c r="C121" s="75">
        <v>45026</v>
      </c>
      <c r="D121" s="76" t="s">
        <v>0</v>
      </c>
      <c r="E121" s="76" t="s">
        <v>87</v>
      </c>
      <c r="F121" s="76" t="s">
        <v>0</v>
      </c>
      <c r="G121" s="75">
        <v>45678</v>
      </c>
      <c r="H121" s="22" t="s">
        <v>116</v>
      </c>
      <c r="I121" s="22">
        <v>721</v>
      </c>
      <c r="J121" s="77" t="s">
        <v>118</v>
      </c>
      <c r="K121" s="77" t="s">
        <v>59</v>
      </c>
      <c r="L121" s="75">
        <v>45745</v>
      </c>
      <c r="M121" s="77" t="s">
        <v>116</v>
      </c>
      <c r="N121" s="22" t="s">
        <v>121</v>
      </c>
      <c r="O121" s="75"/>
      <c r="P121" s="22"/>
      <c r="Q121" s="22"/>
      <c r="R121" s="22" t="s">
        <v>85</v>
      </c>
    </row>
    <row r="122" spans="1:18" x14ac:dyDescent="0.25">
      <c r="A122" s="22">
        <v>93357130</v>
      </c>
      <c r="B122" s="22" t="s">
        <v>68</v>
      </c>
      <c r="C122" s="75">
        <v>45039</v>
      </c>
      <c r="D122" s="76" t="s">
        <v>0</v>
      </c>
      <c r="E122" s="76" t="s">
        <v>4</v>
      </c>
      <c r="F122" s="76" t="s">
        <v>0</v>
      </c>
      <c r="G122" s="75">
        <v>45661</v>
      </c>
      <c r="H122" s="22" t="s">
        <v>116</v>
      </c>
      <c r="I122" s="22">
        <v>708</v>
      </c>
      <c r="J122" s="77" t="s">
        <v>118</v>
      </c>
      <c r="K122" s="77" t="s">
        <v>59</v>
      </c>
      <c r="L122" s="75"/>
      <c r="M122" s="77"/>
      <c r="N122" s="22"/>
      <c r="O122" s="22"/>
      <c r="P122" s="22"/>
      <c r="Q122" s="22"/>
      <c r="R122" s="22" t="s">
        <v>54</v>
      </c>
    </row>
    <row r="123" spans="1:18" x14ac:dyDescent="0.25">
      <c r="A123" s="22">
        <v>93370469</v>
      </c>
      <c r="B123" s="22" t="s">
        <v>68</v>
      </c>
      <c r="C123" s="75">
        <v>45049</v>
      </c>
      <c r="D123" s="76" t="s">
        <v>0</v>
      </c>
      <c r="E123" s="76" t="s">
        <v>21</v>
      </c>
      <c r="F123" s="76" t="s">
        <v>0</v>
      </c>
      <c r="G123" s="75">
        <v>45660</v>
      </c>
      <c r="H123" s="22" t="s">
        <v>116</v>
      </c>
      <c r="I123" s="22">
        <v>698</v>
      </c>
      <c r="J123" s="77" t="s">
        <v>118</v>
      </c>
      <c r="K123" s="77" t="s">
        <v>59</v>
      </c>
      <c r="L123" s="75">
        <v>45720</v>
      </c>
      <c r="M123" s="77" t="s">
        <v>116</v>
      </c>
      <c r="N123" s="22" t="s">
        <v>121</v>
      </c>
      <c r="O123" s="75"/>
      <c r="P123" s="22"/>
      <c r="Q123" s="22"/>
      <c r="R123" s="22" t="s">
        <v>85</v>
      </c>
    </row>
    <row r="124" spans="1:18" x14ac:dyDescent="0.25">
      <c r="A124" s="22">
        <v>93374139</v>
      </c>
      <c r="B124" s="22" t="s">
        <v>68</v>
      </c>
      <c r="C124" s="75">
        <v>45052</v>
      </c>
      <c r="D124" s="76" t="s">
        <v>25</v>
      </c>
      <c r="E124" s="76" t="s">
        <v>103</v>
      </c>
      <c r="F124" s="76" t="s">
        <v>97</v>
      </c>
      <c r="G124" s="75">
        <v>45671</v>
      </c>
      <c r="H124" s="22" t="s">
        <v>116</v>
      </c>
      <c r="I124" s="22">
        <v>695</v>
      </c>
      <c r="J124" s="77" t="s">
        <v>118</v>
      </c>
      <c r="K124" s="77" t="s">
        <v>59</v>
      </c>
      <c r="L124" s="75"/>
      <c r="M124" s="77"/>
      <c r="N124" s="22"/>
      <c r="O124" s="75">
        <v>45744</v>
      </c>
      <c r="P124" s="22" t="s">
        <v>120</v>
      </c>
      <c r="Q124" s="22" t="s">
        <v>121</v>
      </c>
      <c r="R124" s="22" t="s">
        <v>85</v>
      </c>
    </row>
    <row r="125" spans="1:18" x14ac:dyDescent="0.25">
      <c r="A125" s="22">
        <v>93435595</v>
      </c>
      <c r="B125" s="22" t="s">
        <v>68</v>
      </c>
      <c r="C125" s="75">
        <v>45099</v>
      </c>
      <c r="D125" s="76" t="s">
        <v>0</v>
      </c>
      <c r="E125" s="76" t="s">
        <v>6</v>
      </c>
      <c r="F125" s="76" t="s">
        <v>0</v>
      </c>
      <c r="G125" s="75">
        <v>45660</v>
      </c>
      <c r="H125" s="22" t="s">
        <v>116</v>
      </c>
      <c r="I125" s="22">
        <v>648</v>
      </c>
      <c r="J125" s="77" t="s">
        <v>118</v>
      </c>
      <c r="K125" s="77" t="s">
        <v>59</v>
      </c>
      <c r="L125" s="75"/>
      <c r="M125" s="77"/>
      <c r="N125" s="22"/>
      <c r="O125" s="75">
        <v>45747</v>
      </c>
      <c r="P125" s="22" t="s">
        <v>120</v>
      </c>
      <c r="Q125" s="22" t="s">
        <v>121</v>
      </c>
      <c r="R125" s="22" t="s">
        <v>85</v>
      </c>
    </row>
    <row r="126" spans="1:18" x14ac:dyDescent="0.25">
      <c r="A126" s="22">
        <v>93473840</v>
      </c>
      <c r="B126" s="22" t="s">
        <v>68</v>
      </c>
      <c r="C126" s="75">
        <v>45128</v>
      </c>
      <c r="D126" s="76" t="s">
        <v>0</v>
      </c>
      <c r="E126" s="76" t="s">
        <v>22</v>
      </c>
      <c r="F126" s="76" t="s">
        <v>0</v>
      </c>
      <c r="G126" s="75">
        <v>45667</v>
      </c>
      <c r="H126" s="22" t="s">
        <v>116</v>
      </c>
      <c r="I126" s="22">
        <v>619</v>
      </c>
      <c r="J126" s="77" t="s">
        <v>118</v>
      </c>
      <c r="K126" s="77" t="s">
        <v>59</v>
      </c>
      <c r="L126" s="75">
        <v>45737</v>
      </c>
      <c r="M126" s="77" t="s">
        <v>116</v>
      </c>
      <c r="N126" s="22" t="s">
        <v>121</v>
      </c>
      <c r="O126" s="75">
        <v>45737</v>
      </c>
      <c r="P126" s="22" t="s">
        <v>120</v>
      </c>
      <c r="Q126" s="22" t="s">
        <v>121</v>
      </c>
      <c r="R126" s="22" t="s">
        <v>85</v>
      </c>
    </row>
    <row r="127" spans="1:18" x14ac:dyDescent="0.25">
      <c r="A127" s="22">
        <v>93513165</v>
      </c>
      <c r="B127" s="22" t="s">
        <v>68</v>
      </c>
      <c r="C127" s="75">
        <v>45161</v>
      </c>
      <c r="D127" s="76" t="s">
        <v>0</v>
      </c>
      <c r="E127" s="76" t="s">
        <v>6</v>
      </c>
      <c r="F127" s="76" t="s">
        <v>0</v>
      </c>
      <c r="G127" s="75">
        <v>45660</v>
      </c>
      <c r="H127" s="22" t="s">
        <v>116</v>
      </c>
      <c r="I127" s="22">
        <v>586</v>
      </c>
      <c r="J127" s="77" t="s">
        <v>118</v>
      </c>
      <c r="K127" s="77" t="s">
        <v>59</v>
      </c>
      <c r="L127" s="75"/>
      <c r="M127" s="77"/>
      <c r="N127" s="22"/>
      <c r="O127" s="75">
        <v>45747</v>
      </c>
      <c r="P127" s="22" t="s">
        <v>120</v>
      </c>
      <c r="Q127" s="22" t="s">
        <v>121</v>
      </c>
      <c r="R127" s="22" t="s">
        <v>85</v>
      </c>
    </row>
    <row r="128" spans="1:18" x14ac:dyDescent="0.25">
      <c r="A128" s="22">
        <v>93518257</v>
      </c>
      <c r="B128" s="22" t="s">
        <v>68</v>
      </c>
      <c r="C128" s="75">
        <v>45165</v>
      </c>
      <c r="D128" s="76" t="s">
        <v>0</v>
      </c>
      <c r="E128" s="76" t="s">
        <v>146</v>
      </c>
      <c r="F128" s="76" t="s">
        <v>141</v>
      </c>
      <c r="G128" s="75">
        <v>45663</v>
      </c>
      <c r="H128" s="22" t="s">
        <v>116</v>
      </c>
      <c r="I128" s="22">
        <v>582</v>
      </c>
      <c r="J128" s="77" t="s">
        <v>118</v>
      </c>
      <c r="K128" s="77" t="s">
        <v>59</v>
      </c>
      <c r="L128" s="75"/>
      <c r="M128" s="77"/>
      <c r="N128" s="22"/>
      <c r="O128" s="75"/>
      <c r="P128" s="22"/>
      <c r="Q128" s="22"/>
      <c r="R128" s="22" t="s">
        <v>54</v>
      </c>
    </row>
    <row r="129" spans="1:18" x14ac:dyDescent="0.25">
      <c r="A129" s="22">
        <v>93578036</v>
      </c>
      <c r="B129" s="22" t="s">
        <v>68</v>
      </c>
      <c r="C129" s="75">
        <v>45213</v>
      </c>
      <c r="D129" s="76" t="s">
        <v>25</v>
      </c>
      <c r="E129" s="76" t="s">
        <v>210</v>
      </c>
      <c r="F129" s="76" t="s">
        <v>97</v>
      </c>
      <c r="G129" s="75">
        <v>45674</v>
      </c>
      <c r="H129" s="22" t="s">
        <v>116</v>
      </c>
      <c r="I129" s="22">
        <v>534</v>
      </c>
      <c r="J129" s="77" t="s">
        <v>118</v>
      </c>
      <c r="K129" s="77" t="s">
        <v>59</v>
      </c>
      <c r="L129" s="75"/>
      <c r="M129" s="77"/>
      <c r="N129" s="22"/>
      <c r="O129" s="75">
        <v>45747</v>
      </c>
      <c r="P129" s="22" t="s">
        <v>120</v>
      </c>
      <c r="Q129" s="22" t="s">
        <v>121</v>
      </c>
      <c r="R129" s="22" t="s">
        <v>85</v>
      </c>
    </row>
    <row r="130" spans="1:18" x14ac:dyDescent="0.25">
      <c r="A130" s="22">
        <v>93613364</v>
      </c>
      <c r="B130" s="22" t="s">
        <v>68</v>
      </c>
      <c r="C130" s="75">
        <v>45242</v>
      </c>
      <c r="D130" s="76" t="s">
        <v>0</v>
      </c>
      <c r="E130" s="76" t="s">
        <v>21</v>
      </c>
      <c r="F130" s="76" t="s">
        <v>0</v>
      </c>
      <c r="G130" s="75">
        <v>45670</v>
      </c>
      <c r="H130" s="22" t="s">
        <v>116</v>
      </c>
      <c r="I130" s="22">
        <v>505</v>
      </c>
      <c r="J130" s="77" t="s">
        <v>118</v>
      </c>
      <c r="K130" s="77" t="s">
        <v>59</v>
      </c>
      <c r="L130" s="75">
        <v>45734</v>
      </c>
      <c r="M130" s="77" t="s">
        <v>116</v>
      </c>
      <c r="N130" s="22" t="s">
        <v>121</v>
      </c>
      <c r="O130" s="75"/>
      <c r="P130" s="22"/>
      <c r="Q130" s="22"/>
      <c r="R130" s="22" t="s">
        <v>85</v>
      </c>
    </row>
    <row r="131" spans="1:18" x14ac:dyDescent="0.25">
      <c r="A131" s="22">
        <v>93659919</v>
      </c>
      <c r="B131" s="22" t="s">
        <v>68</v>
      </c>
      <c r="C131" s="75">
        <v>45282</v>
      </c>
      <c r="D131" s="76" t="s">
        <v>0</v>
      </c>
      <c r="E131" s="76" t="s">
        <v>4</v>
      </c>
      <c r="F131" s="76" t="s">
        <v>0</v>
      </c>
      <c r="G131" s="75">
        <v>45660</v>
      </c>
      <c r="H131" s="22" t="s">
        <v>116</v>
      </c>
      <c r="I131" s="22">
        <v>465</v>
      </c>
      <c r="J131" s="77" t="s">
        <v>118</v>
      </c>
      <c r="K131" s="77" t="s">
        <v>59</v>
      </c>
      <c r="L131" s="75">
        <v>45738</v>
      </c>
      <c r="M131" s="77" t="s">
        <v>116</v>
      </c>
      <c r="N131" s="22" t="s">
        <v>121</v>
      </c>
      <c r="O131" s="75"/>
      <c r="P131" s="22"/>
      <c r="Q131" s="22"/>
      <c r="R131" s="22" t="s">
        <v>85</v>
      </c>
    </row>
    <row r="132" spans="1:18" x14ac:dyDescent="0.25">
      <c r="A132" s="22">
        <v>93670253</v>
      </c>
      <c r="B132" s="22" t="s">
        <v>68</v>
      </c>
      <c r="C132" s="75">
        <v>45293</v>
      </c>
      <c r="D132" s="76" t="s">
        <v>25</v>
      </c>
      <c r="E132" s="76" t="s">
        <v>103</v>
      </c>
      <c r="F132" s="76" t="s">
        <v>97</v>
      </c>
      <c r="G132" s="75">
        <v>45664</v>
      </c>
      <c r="H132" s="22" t="s">
        <v>116</v>
      </c>
      <c r="I132" s="22">
        <v>454</v>
      </c>
      <c r="J132" s="77" t="s">
        <v>118</v>
      </c>
      <c r="K132" s="77" t="s">
        <v>59</v>
      </c>
      <c r="L132" s="75"/>
      <c r="M132" s="77"/>
      <c r="N132" s="22"/>
      <c r="O132" s="75">
        <v>45738</v>
      </c>
      <c r="P132" s="22" t="s">
        <v>120</v>
      </c>
      <c r="Q132" s="22" t="s">
        <v>121</v>
      </c>
      <c r="R132" s="22" t="s">
        <v>85</v>
      </c>
    </row>
    <row r="133" spans="1:18" x14ac:dyDescent="0.25">
      <c r="A133" s="22">
        <v>93675908</v>
      </c>
      <c r="B133" s="22" t="s">
        <v>68</v>
      </c>
      <c r="C133" s="75">
        <v>45297</v>
      </c>
      <c r="D133" s="76" t="s">
        <v>26</v>
      </c>
      <c r="E133" s="76" t="s">
        <v>24</v>
      </c>
      <c r="F133" s="76" t="s">
        <v>97</v>
      </c>
      <c r="G133" s="75">
        <v>45668</v>
      </c>
      <c r="H133" s="22" t="s">
        <v>116</v>
      </c>
      <c r="I133" s="22">
        <v>450</v>
      </c>
      <c r="J133" s="77" t="s">
        <v>118</v>
      </c>
      <c r="K133" s="77" t="s">
        <v>59</v>
      </c>
      <c r="L133" s="75"/>
      <c r="M133" s="77"/>
      <c r="N133" s="22"/>
      <c r="O133" s="75"/>
      <c r="P133" s="22"/>
      <c r="Q133" s="22"/>
      <c r="R133" s="22" t="s">
        <v>54</v>
      </c>
    </row>
    <row r="134" spans="1:18" x14ac:dyDescent="0.25">
      <c r="A134" s="22">
        <v>93681942</v>
      </c>
      <c r="B134" s="22" t="s">
        <v>68</v>
      </c>
      <c r="C134" s="75">
        <v>45302</v>
      </c>
      <c r="D134" s="76" t="s">
        <v>25</v>
      </c>
      <c r="E134" s="76" t="s">
        <v>103</v>
      </c>
      <c r="F134" s="76" t="s">
        <v>97</v>
      </c>
      <c r="G134" s="75">
        <v>45670</v>
      </c>
      <c r="H134" s="22" t="s">
        <v>116</v>
      </c>
      <c r="I134" s="22">
        <v>445</v>
      </c>
      <c r="J134" s="77" t="s">
        <v>118</v>
      </c>
      <c r="K134" s="77" t="s">
        <v>59</v>
      </c>
      <c r="L134" s="75"/>
      <c r="M134" s="77"/>
      <c r="N134" s="22"/>
      <c r="O134" s="75">
        <v>45743</v>
      </c>
      <c r="P134" s="22" t="s">
        <v>120</v>
      </c>
      <c r="Q134" s="22" t="s">
        <v>121</v>
      </c>
      <c r="R134" s="22" t="s">
        <v>85</v>
      </c>
    </row>
    <row r="135" spans="1:18" x14ac:dyDescent="0.25">
      <c r="A135" s="22">
        <v>93697635</v>
      </c>
      <c r="B135" s="22" t="s">
        <v>68</v>
      </c>
      <c r="C135" s="75">
        <v>45315</v>
      </c>
      <c r="D135" s="76" t="s">
        <v>25</v>
      </c>
      <c r="E135" s="76" t="s">
        <v>15</v>
      </c>
      <c r="F135" s="76" t="s">
        <v>0</v>
      </c>
      <c r="G135" s="75">
        <v>45664</v>
      </c>
      <c r="H135" s="22" t="s">
        <v>116</v>
      </c>
      <c r="I135" s="22">
        <v>432</v>
      </c>
      <c r="J135" s="77" t="s">
        <v>128</v>
      </c>
      <c r="K135" s="77" t="s">
        <v>59</v>
      </c>
      <c r="L135" s="75"/>
      <c r="M135" s="77"/>
      <c r="N135" s="22"/>
      <c r="O135" s="75"/>
      <c r="P135" s="22"/>
      <c r="Q135" s="22"/>
      <c r="R135" s="22" t="s">
        <v>54</v>
      </c>
    </row>
    <row r="136" spans="1:18" x14ac:dyDescent="0.25">
      <c r="A136" s="22">
        <v>93716581</v>
      </c>
      <c r="B136" s="22" t="s">
        <v>68</v>
      </c>
      <c r="C136" s="75">
        <v>45331</v>
      </c>
      <c r="D136" s="76" t="s">
        <v>0</v>
      </c>
      <c r="E136" s="76" t="s">
        <v>10</v>
      </c>
      <c r="F136" s="76" t="s">
        <v>0</v>
      </c>
      <c r="G136" s="75">
        <v>45666</v>
      </c>
      <c r="H136" s="22" t="s">
        <v>116</v>
      </c>
      <c r="I136" s="22">
        <v>416</v>
      </c>
      <c r="J136" s="77" t="s">
        <v>128</v>
      </c>
      <c r="K136" s="77" t="s">
        <v>59</v>
      </c>
      <c r="L136" s="75"/>
      <c r="M136" s="77"/>
      <c r="N136" s="22"/>
      <c r="O136" s="75"/>
      <c r="P136" s="22"/>
      <c r="Q136" s="22"/>
      <c r="R136" s="22" t="s">
        <v>54</v>
      </c>
    </row>
    <row r="137" spans="1:18" x14ac:dyDescent="0.25">
      <c r="A137" s="22">
        <v>93736935</v>
      </c>
      <c r="B137" s="22" t="s">
        <v>68</v>
      </c>
      <c r="C137" s="75">
        <v>45348</v>
      </c>
      <c r="D137" s="76" t="s">
        <v>0</v>
      </c>
      <c r="E137" s="76" t="s">
        <v>18</v>
      </c>
      <c r="F137" s="76" t="s">
        <v>0</v>
      </c>
      <c r="G137" s="75">
        <v>45671</v>
      </c>
      <c r="H137" s="22" t="s">
        <v>116</v>
      </c>
      <c r="I137" s="22">
        <v>399</v>
      </c>
      <c r="J137" s="77" t="s">
        <v>123</v>
      </c>
      <c r="K137" s="77" t="s">
        <v>59</v>
      </c>
      <c r="L137" s="75"/>
      <c r="M137" s="77"/>
      <c r="N137" s="22"/>
      <c r="O137" s="75">
        <v>45737</v>
      </c>
      <c r="P137" s="22" t="s">
        <v>120</v>
      </c>
      <c r="Q137" s="22" t="s">
        <v>121</v>
      </c>
      <c r="R137" s="22" t="s">
        <v>85</v>
      </c>
    </row>
    <row r="138" spans="1:18" x14ac:dyDescent="0.25">
      <c r="A138" s="22">
        <v>93743241</v>
      </c>
      <c r="B138" s="22" t="s">
        <v>68</v>
      </c>
      <c r="C138" s="75">
        <v>45352</v>
      </c>
      <c r="D138" s="76" t="s">
        <v>25</v>
      </c>
      <c r="E138" s="76" t="s">
        <v>200</v>
      </c>
      <c r="F138" s="76" t="s">
        <v>100</v>
      </c>
      <c r="G138" s="75">
        <v>45661</v>
      </c>
      <c r="H138" s="22" t="s">
        <v>116</v>
      </c>
      <c r="I138" s="22">
        <v>395</v>
      </c>
      <c r="J138" s="77" t="s">
        <v>123</v>
      </c>
      <c r="K138" s="77" t="s">
        <v>59</v>
      </c>
      <c r="L138" s="75"/>
      <c r="M138" s="77"/>
      <c r="N138" s="22"/>
      <c r="O138" s="75"/>
      <c r="P138" s="22"/>
      <c r="Q138" s="22"/>
      <c r="R138" s="22" t="s">
        <v>54</v>
      </c>
    </row>
    <row r="139" spans="1:18" x14ac:dyDescent="0.25">
      <c r="A139" s="22">
        <v>93782642</v>
      </c>
      <c r="B139" s="22" t="s">
        <v>68</v>
      </c>
      <c r="C139" s="75">
        <v>45385</v>
      </c>
      <c r="D139" s="76" t="s">
        <v>0</v>
      </c>
      <c r="E139" s="76" t="s">
        <v>146</v>
      </c>
      <c r="F139" s="76" t="s">
        <v>141</v>
      </c>
      <c r="G139" s="75">
        <v>45665</v>
      </c>
      <c r="H139" s="22" t="s">
        <v>116</v>
      </c>
      <c r="I139" s="22">
        <v>362</v>
      </c>
      <c r="J139" s="77" t="s">
        <v>119</v>
      </c>
      <c r="K139" s="77" t="s">
        <v>59</v>
      </c>
      <c r="L139" s="75"/>
      <c r="M139" s="77"/>
      <c r="N139" s="22"/>
      <c r="O139" s="75"/>
      <c r="P139" s="22"/>
      <c r="Q139" s="22"/>
      <c r="R139" s="22" t="s">
        <v>54</v>
      </c>
    </row>
    <row r="140" spans="1:18" x14ac:dyDescent="0.25">
      <c r="A140" s="22">
        <v>93794390</v>
      </c>
      <c r="B140" s="22" t="s">
        <v>68</v>
      </c>
      <c r="C140" s="75">
        <v>45394</v>
      </c>
      <c r="D140" s="76" t="s">
        <v>0</v>
      </c>
      <c r="E140" s="76" t="s">
        <v>21</v>
      </c>
      <c r="F140" s="76" t="s">
        <v>0</v>
      </c>
      <c r="G140" s="75">
        <v>45667</v>
      </c>
      <c r="H140" s="22" t="s">
        <v>116</v>
      </c>
      <c r="I140" s="22">
        <v>353</v>
      </c>
      <c r="J140" s="77" t="s">
        <v>129</v>
      </c>
      <c r="K140" s="77" t="s">
        <v>59</v>
      </c>
      <c r="L140" s="75">
        <v>45728</v>
      </c>
      <c r="M140" s="77" t="s">
        <v>116</v>
      </c>
      <c r="N140" s="22" t="s">
        <v>121</v>
      </c>
      <c r="O140" s="75"/>
      <c r="P140" s="22"/>
      <c r="Q140" s="22"/>
      <c r="R140" s="22" t="s">
        <v>85</v>
      </c>
    </row>
    <row r="141" spans="1:18" x14ac:dyDescent="0.25">
      <c r="A141" s="22">
        <v>93795190</v>
      </c>
      <c r="B141" s="22" t="s">
        <v>68</v>
      </c>
      <c r="C141" s="75">
        <v>45395</v>
      </c>
      <c r="D141" s="76" t="s">
        <v>0</v>
      </c>
      <c r="E141" s="76" t="s">
        <v>6</v>
      </c>
      <c r="F141" s="76" t="s">
        <v>0</v>
      </c>
      <c r="G141" s="75">
        <v>45670</v>
      </c>
      <c r="H141" s="22" t="s">
        <v>116</v>
      </c>
      <c r="I141" s="22">
        <v>352</v>
      </c>
      <c r="J141" s="77" t="s">
        <v>119</v>
      </c>
      <c r="K141" s="77" t="s">
        <v>59</v>
      </c>
      <c r="L141" s="22"/>
      <c r="M141" s="77"/>
      <c r="N141" s="22"/>
      <c r="O141" s="75"/>
      <c r="P141" s="22"/>
      <c r="Q141" s="22"/>
      <c r="R141" s="22" t="s">
        <v>54</v>
      </c>
    </row>
    <row r="142" spans="1:18" x14ac:dyDescent="0.25">
      <c r="A142" s="22">
        <v>93795911</v>
      </c>
      <c r="B142" s="22" t="s">
        <v>68</v>
      </c>
      <c r="C142" s="75">
        <v>45395</v>
      </c>
      <c r="D142" s="76" t="s">
        <v>69</v>
      </c>
      <c r="E142" s="76" t="s">
        <v>140</v>
      </c>
      <c r="F142" s="76" t="s">
        <v>141</v>
      </c>
      <c r="G142" s="75">
        <v>45670</v>
      </c>
      <c r="H142" s="22" t="s">
        <v>116</v>
      </c>
      <c r="I142" s="22">
        <v>352</v>
      </c>
      <c r="J142" s="77" t="s">
        <v>119</v>
      </c>
      <c r="K142" s="77" t="s">
        <v>59</v>
      </c>
      <c r="L142" s="75"/>
      <c r="M142" s="77"/>
      <c r="N142" s="22"/>
      <c r="O142" s="22"/>
      <c r="P142" s="22"/>
      <c r="Q142" s="22"/>
      <c r="R142" s="22" t="s">
        <v>54</v>
      </c>
    </row>
    <row r="143" spans="1:18" x14ac:dyDescent="0.25">
      <c r="A143" s="22">
        <v>93800311</v>
      </c>
      <c r="B143" s="22" t="s">
        <v>68</v>
      </c>
      <c r="C143" s="75">
        <v>45397</v>
      </c>
      <c r="D143" s="76" t="s">
        <v>0</v>
      </c>
      <c r="E143" s="76" t="s">
        <v>4</v>
      </c>
      <c r="F143" s="76" t="s">
        <v>0</v>
      </c>
      <c r="G143" s="75">
        <v>45672</v>
      </c>
      <c r="H143" s="22" t="s">
        <v>116</v>
      </c>
      <c r="I143" s="22">
        <v>350</v>
      </c>
      <c r="J143" s="77" t="s">
        <v>119</v>
      </c>
      <c r="K143" s="77" t="s">
        <v>59</v>
      </c>
      <c r="L143" s="75"/>
      <c r="M143" s="77"/>
      <c r="N143" s="22"/>
      <c r="O143" s="75"/>
      <c r="P143" s="22"/>
      <c r="Q143" s="22"/>
      <c r="R143" s="22" t="s">
        <v>54</v>
      </c>
    </row>
    <row r="144" spans="1:18" x14ac:dyDescent="0.25">
      <c r="A144" s="22">
        <v>93832344</v>
      </c>
      <c r="B144" s="22" t="s">
        <v>68</v>
      </c>
      <c r="C144" s="75">
        <v>45426</v>
      </c>
      <c r="D144" s="76" t="s">
        <v>25</v>
      </c>
      <c r="E144" s="76" t="s">
        <v>103</v>
      </c>
      <c r="F144" s="76" t="s">
        <v>97</v>
      </c>
      <c r="G144" s="75">
        <v>45659</v>
      </c>
      <c r="H144" s="22" t="s">
        <v>116</v>
      </c>
      <c r="I144" s="22">
        <v>321</v>
      </c>
      <c r="J144" s="77" t="s">
        <v>124</v>
      </c>
      <c r="K144" s="77" t="s">
        <v>59</v>
      </c>
      <c r="L144" s="75"/>
      <c r="M144" s="77"/>
      <c r="N144" s="22"/>
      <c r="O144" s="75">
        <v>45719</v>
      </c>
      <c r="P144" s="22" t="s">
        <v>120</v>
      </c>
      <c r="Q144" s="22" t="s">
        <v>121</v>
      </c>
      <c r="R144" s="22" t="s">
        <v>85</v>
      </c>
    </row>
    <row r="145" spans="1:18" x14ac:dyDescent="0.25">
      <c r="A145" s="22">
        <v>93868081</v>
      </c>
      <c r="B145" s="22" t="s">
        <v>68</v>
      </c>
      <c r="C145" s="75">
        <v>45456</v>
      </c>
      <c r="D145" s="76" t="s">
        <v>0</v>
      </c>
      <c r="E145" s="76" t="s">
        <v>18</v>
      </c>
      <c r="F145" s="76" t="s">
        <v>0</v>
      </c>
      <c r="G145" s="75">
        <v>45671</v>
      </c>
      <c r="H145" s="22" t="s">
        <v>116</v>
      </c>
      <c r="I145" s="22">
        <v>291</v>
      </c>
      <c r="J145" s="77" t="s">
        <v>124</v>
      </c>
      <c r="K145" s="77" t="s">
        <v>59</v>
      </c>
      <c r="L145" s="75"/>
      <c r="M145" s="77"/>
      <c r="N145" s="22"/>
      <c r="O145" s="75">
        <v>45732</v>
      </c>
      <c r="P145" s="22" t="s">
        <v>120</v>
      </c>
      <c r="Q145" s="22" t="s">
        <v>121</v>
      </c>
      <c r="R145" s="22" t="s">
        <v>85</v>
      </c>
    </row>
    <row r="146" spans="1:18" x14ac:dyDescent="0.25">
      <c r="A146" s="22">
        <v>93963674</v>
      </c>
      <c r="B146" s="22" t="s">
        <v>68</v>
      </c>
      <c r="C146" s="75">
        <v>45539</v>
      </c>
      <c r="D146" s="76" t="s">
        <v>69</v>
      </c>
      <c r="E146" s="76" t="s">
        <v>140</v>
      </c>
      <c r="F146" s="76" t="s">
        <v>141</v>
      </c>
      <c r="G146" s="75">
        <v>45670</v>
      </c>
      <c r="H146" s="22" t="s">
        <v>116</v>
      </c>
      <c r="I146" s="22">
        <v>208</v>
      </c>
      <c r="J146" s="77" t="s">
        <v>122</v>
      </c>
      <c r="K146" s="77" t="s">
        <v>59</v>
      </c>
      <c r="L146" s="75"/>
      <c r="M146" s="77"/>
      <c r="N146" s="22"/>
      <c r="O146" s="22"/>
      <c r="P146" s="22"/>
      <c r="Q146" s="22"/>
      <c r="R146" s="22" t="s">
        <v>54</v>
      </c>
    </row>
    <row r="147" spans="1:18" x14ac:dyDescent="0.25">
      <c r="A147" s="22">
        <v>93978183</v>
      </c>
      <c r="B147" s="22" t="s">
        <v>68</v>
      </c>
      <c r="C147" s="75">
        <v>45552</v>
      </c>
      <c r="D147" s="76" t="s">
        <v>0</v>
      </c>
      <c r="E147" s="76" t="s">
        <v>226</v>
      </c>
      <c r="F147" s="76" t="s">
        <v>0</v>
      </c>
      <c r="G147" s="75">
        <v>45675</v>
      </c>
      <c r="H147" s="22" t="s">
        <v>116</v>
      </c>
      <c r="I147" s="22">
        <v>195</v>
      </c>
      <c r="J147" s="77" t="s">
        <v>122</v>
      </c>
      <c r="K147" s="77" t="s">
        <v>59</v>
      </c>
      <c r="L147" s="75"/>
      <c r="M147" s="77"/>
      <c r="N147" s="22"/>
      <c r="O147" s="75">
        <v>45742</v>
      </c>
      <c r="P147" s="22" t="s">
        <v>120</v>
      </c>
      <c r="Q147" s="22" t="s">
        <v>121</v>
      </c>
      <c r="R147" s="22" t="s">
        <v>85</v>
      </c>
    </row>
    <row r="148" spans="1:18" x14ac:dyDescent="0.25">
      <c r="A148" s="22">
        <v>94010203</v>
      </c>
      <c r="B148" s="22" t="s">
        <v>68</v>
      </c>
      <c r="C148" s="75">
        <v>45580</v>
      </c>
      <c r="D148" s="76" t="s">
        <v>69</v>
      </c>
      <c r="E148" s="76" t="s">
        <v>140</v>
      </c>
      <c r="F148" s="76" t="s">
        <v>141</v>
      </c>
      <c r="G148" s="75">
        <v>45672</v>
      </c>
      <c r="H148" s="22" t="s">
        <v>116</v>
      </c>
      <c r="I148" s="22">
        <v>167</v>
      </c>
      <c r="J148" s="77" t="s">
        <v>127</v>
      </c>
      <c r="K148" s="77" t="s">
        <v>59</v>
      </c>
      <c r="L148" s="75"/>
      <c r="M148" s="77"/>
      <c r="N148" s="22"/>
      <c r="O148" s="22"/>
      <c r="P148" s="22"/>
      <c r="Q148" s="22"/>
      <c r="R148" s="22" t="s">
        <v>54</v>
      </c>
    </row>
    <row r="149" spans="1:18" x14ac:dyDescent="0.25">
      <c r="A149" s="22">
        <v>94061394</v>
      </c>
      <c r="B149" s="22" t="s">
        <v>68</v>
      </c>
      <c r="C149" s="75">
        <v>45629</v>
      </c>
      <c r="D149" s="76" t="s">
        <v>25</v>
      </c>
      <c r="E149" s="76" t="s">
        <v>102</v>
      </c>
      <c r="F149" s="76" t="s">
        <v>97</v>
      </c>
      <c r="G149" s="75">
        <v>45660</v>
      </c>
      <c r="H149" s="22" t="s">
        <v>116</v>
      </c>
      <c r="I149" s="22">
        <v>118</v>
      </c>
      <c r="J149" s="77" t="s">
        <v>130</v>
      </c>
      <c r="K149" s="77" t="s">
        <v>59</v>
      </c>
      <c r="L149" s="75">
        <v>45721</v>
      </c>
      <c r="M149" s="77" t="s">
        <v>116</v>
      </c>
      <c r="N149" s="22" t="s">
        <v>121</v>
      </c>
      <c r="O149" s="75">
        <v>45721</v>
      </c>
      <c r="P149" s="22" t="s">
        <v>120</v>
      </c>
      <c r="Q149" s="22" t="s">
        <v>121</v>
      </c>
      <c r="R149" s="22" t="s">
        <v>85</v>
      </c>
    </row>
    <row r="150" spans="1:18" x14ac:dyDescent="0.25">
      <c r="A150" s="22">
        <v>94073252</v>
      </c>
      <c r="B150" s="22" t="s">
        <v>68</v>
      </c>
      <c r="C150" s="75">
        <v>45640</v>
      </c>
      <c r="D150" s="76" t="s">
        <v>69</v>
      </c>
      <c r="E150" s="76" t="s">
        <v>140</v>
      </c>
      <c r="F150" s="76" t="s">
        <v>141</v>
      </c>
      <c r="G150" s="75">
        <v>45660</v>
      </c>
      <c r="H150" s="22" t="s">
        <v>116</v>
      </c>
      <c r="I150" s="22">
        <v>107</v>
      </c>
      <c r="J150" s="77" t="s">
        <v>330</v>
      </c>
      <c r="K150" s="77" t="s">
        <v>59</v>
      </c>
      <c r="L150" s="75"/>
      <c r="M150" s="77"/>
      <c r="N150" s="22"/>
      <c r="O150" s="22"/>
      <c r="P150" s="22"/>
      <c r="Q150" s="22"/>
      <c r="R150" s="22" t="s">
        <v>54</v>
      </c>
    </row>
    <row r="151" spans="1:18" x14ac:dyDescent="0.25">
      <c r="A151" s="22">
        <v>94081329</v>
      </c>
      <c r="B151" s="22" t="s">
        <v>68</v>
      </c>
      <c r="C151" s="75">
        <v>45647</v>
      </c>
      <c r="D151" s="76" t="s">
        <v>25</v>
      </c>
      <c r="E151" s="76" t="s">
        <v>101</v>
      </c>
      <c r="F151" s="76" t="s">
        <v>100</v>
      </c>
      <c r="G151" s="75">
        <v>45661</v>
      </c>
      <c r="H151" s="22" t="s">
        <v>116</v>
      </c>
      <c r="I151" s="22">
        <v>100</v>
      </c>
      <c r="J151" s="77" t="s">
        <v>144</v>
      </c>
      <c r="K151" s="77" t="s">
        <v>59</v>
      </c>
      <c r="L151" s="75">
        <v>45744</v>
      </c>
      <c r="M151" s="77" t="s">
        <v>116</v>
      </c>
      <c r="N151" s="22" t="s">
        <v>121</v>
      </c>
      <c r="O151" s="75"/>
      <c r="P151" s="22"/>
      <c r="Q151" s="22"/>
      <c r="R151" s="22" t="s">
        <v>85</v>
      </c>
    </row>
    <row r="152" spans="1:18" x14ac:dyDescent="0.25">
      <c r="A152" s="22">
        <v>94082991</v>
      </c>
      <c r="B152" s="22" t="s">
        <v>68</v>
      </c>
      <c r="C152" s="75">
        <v>45649</v>
      </c>
      <c r="D152" s="76" t="s">
        <v>0</v>
      </c>
      <c r="E152" s="76" t="s">
        <v>4</v>
      </c>
      <c r="F152" s="76" t="s">
        <v>0</v>
      </c>
      <c r="G152" s="75">
        <v>45663</v>
      </c>
      <c r="H152" s="22" t="s">
        <v>116</v>
      </c>
      <c r="I152" s="22">
        <v>98</v>
      </c>
      <c r="J152" s="77" t="s">
        <v>144</v>
      </c>
      <c r="K152" s="77" t="s">
        <v>59</v>
      </c>
      <c r="L152" s="75">
        <v>45745</v>
      </c>
      <c r="M152" s="77" t="s">
        <v>116</v>
      </c>
      <c r="N152" s="22" t="s">
        <v>121</v>
      </c>
      <c r="O152" s="75"/>
      <c r="P152" s="22"/>
      <c r="Q152" s="22"/>
      <c r="R152" s="22" t="s">
        <v>85</v>
      </c>
    </row>
    <row r="153" spans="1:18" x14ac:dyDescent="0.25">
      <c r="A153" s="22">
        <v>94084871</v>
      </c>
      <c r="B153" s="22" t="s">
        <v>68</v>
      </c>
      <c r="C153" s="75">
        <v>45651</v>
      </c>
      <c r="D153" s="76" t="s">
        <v>69</v>
      </c>
      <c r="E153" s="76" t="s">
        <v>140</v>
      </c>
      <c r="F153" s="76" t="s">
        <v>141</v>
      </c>
      <c r="G153" s="75">
        <v>45659</v>
      </c>
      <c r="H153" s="22" t="s">
        <v>116</v>
      </c>
      <c r="I153" s="22">
        <v>96</v>
      </c>
      <c r="J153" s="77" t="s">
        <v>307</v>
      </c>
      <c r="K153" s="77" t="s">
        <v>59</v>
      </c>
      <c r="L153" s="75"/>
      <c r="M153" s="77"/>
      <c r="N153" s="22"/>
      <c r="O153" s="75"/>
      <c r="P153" s="22"/>
      <c r="Q153" s="22"/>
      <c r="R153" s="22" t="s">
        <v>54</v>
      </c>
    </row>
    <row r="154" spans="1:18" x14ac:dyDescent="0.25">
      <c r="A154" s="22">
        <v>93378122</v>
      </c>
      <c r="B154" s="22" t="s">
        <v>68</v>
      </c>
      <c r="C154" s="75">
        <v>45055</v>
      </c>
      <c r="D154" s="76" t="s">
        <v>0</v>
      </c>
      <c r="E154" s="76" t="s">
        <v>22</v>
      </c>
      <c r="F154" s="76" t="s">
        <v>0</v>
      </c>
      <c r="G154" s="75">
        <v>45684</v>
      </c>
      <c r="H154" s="22" t="s">
        <v>116</v>
      </c>
      <c r="I154" s="22">
        <v>722</v>
      </c>
      <c r="J154" s="77" t="s">
        <v>118</v>
      </c>
      <c r="K154" s="77" t="s">
        <v>30</v>
      </c>
      <c r="L154" s="75">
        <v>45775</v>
      </c>
      <c r="M154" s="77" t="s">
        <v>116</v>
      </c>
      <c r="N154" s="22" t="s">
        <v>121</v>
      </c>
      <c r="O154" s="22"/>
      <c r="P154" s="22"/>
      <c r="Q154" s="22"/>
      <c r="R154" s="22" t="s">
        <v>85</v>
      </c>
    </row>
    <row r="155" spans="1:18" x14ac:dyDescent="0.25">
      <c r="A155" s="22">
        <v>93401870</v>
      </c>
      <c r="B155" s="22" t="s">
        <v>68</v>
      </c>
      <c r="C155" s="75">
        <v>45073</v>
      </c>
      <c r="D155" s="76" t="s">
        <v>28</v>
      </c>
      <c r="E155" s="76" t="s">
        <v>143</v>
      </c>
      <c r="F155" s="76" t="s">
        <v>97</v>
      </c>
      <c r="G155" s="75">
        <v>45687</v>
      </c>
      <c r="H155" s="22" t="s">
        <v>116</v>
      </c>
      <c r="I155" s="22">
        <v>704</v>
      </c>
      <c r="J155" s="77" t="s">
        <v>118</v>
      </c>
      <c r="K155" s="77" t="s">
        <v>30</v>
      </c>
      <c r="L155" s="75"/>
      <c r="M155" s="77"/>
      <c r="N155" s="22"/>
      <c r="O155" s="75"/>
      <c r="P155" s="22"/>
      <c r="Q155" s="22"/>
      <c r="R155" s="22" t="s">
        <v>54</v>
      </c>
    </row>
    <row r="156" spans="1:18" x14ac:dyDescent="0.25">
      <c r="A156" s="22">
        <v>93406395</v>
      </c>
      <c r="B156" s="22" t="s">
        <v>68</v>
      </c>
      <c r="C156" s="75">
        <v>45075</v>
      </c>
      <c r="D156" s="76" t="s">
        <v>0</v>
      </c>
      <c r="E156" s="76" t="s">
        <v>1</v>
      </c>
      <c r="F156" s="76" t="s">
        <v>0</v>
      </c>
      <c r="G156" s="75">
        <v>45686</v>
      </c>
      <c r="H156" s="22" t="s">
        <v>116</v>
      </c>
      <c r="I156" s="22">
        <v>702</v>
      </c>
      <c r="J156" s="77" t="s">
        <v>118</v>
      </c>
      <c r="K156" s="77" t="s">
        <v>30</v>
      </c>
      <c r="L156" s="75"/>
      <c r="M156" s="77"/>
      <c r="N156" s="22"/>
      <c r="O156" s="75">
        <v>45751</v>
      </c>
      <c r="P156" s="22" t="s">
        <v>120</v>
      </c>
      <c r="Q156" s="22" t="s">
        <v>121</v>
      </c>
      <c r="R156" s="22" t="s">
        <v>85</v>
      </c>
    </row>
    <row r="157" spans="1:18" x14ac:dyDescent="0.25">
      <c r="A157" s="22">
        <v>93411576</v>
      </c>
      <c r="B157" s="22" t="s">
        <v>68</v>
      </c>
      <c r="C157" s="75">
        <v>45080</v>
      </c>
      <c r="D157" s="76" t="s">
        <v>0</v>
      </c>
      <c r="E157" s="76" t="s">
        <v>23</v>
      </c>
      <c r="F157" s="76" t="s">
        <v>0</v>
      </c>
      <c r="G157" s="75">
        <v>45700</v>
      </c>
      <c r="H157" s="22" t="s">
        <v>116</v>
      </c>
      <c r="I157" s="22">
        <v>697</v>
      </c>
      <c r="J157" s="77" t="s">
        <v>118</v>
      </c>
      <c r="K157" s="77" t="s">
        <v>30</v>
      </c>
      <c r="L157" s="75">
        <v>45777</v>
      </c>
      <c r="M157" s="77" t="s">
        <v>116</v>
      </c>
      <c r="N157" s="22" t="s">
        <v>121</v>
      </c>
      <c r="O157" s="75"/>
      <c r="P157" s="22"/>
      <c r="Q157" s="22"/>
      <c r="R157" s="22" t="s">
        <v>85</v>
      </c>
    </row>
    <row r="158" spans="1:18" x14ac:dyDescent="0.25">
      <c r="A158" s="22">
        <v>93413222</v>
      </c>
      <c r="B158" s="22" t="s">
        <v>68</v>
      </c>
      <c r="C158" s="75">
        <v>45081</v>
      </c>
      <c r="D158" s="76" t="s">
        <v>0</v>
      </c>
      <c r="E158" s="76" t="s">
        <v>4</v>
      </c>
      <c r="F158" s="76" t="s">
        <v>0</v>
      </c>
      <c r="G158" s="75">
        <v>45717</v>
      </c>
      <c r="H158" s="22" t="s">
        <v>116</v>
      </c>
      <c r="I158" s="22">
        <v>696</v>
      </c>
      <c r="J158" s="77" t="s">
        <v>118</v>
      </c>
      <c r="K158" s="77" t="s">
        <v>30</v>
      </c>
      <c r="L158" s="75"/>
      <c r="M158" s="77"/>
      <c r="N158" s="22"/>
      <c r="O158" s="75"/>
      <c r="P158" s="22"/>
      <c r="Q158" s="22"/>
      <c r="R158" s="22" t="s">
        <v>54</v>
      </c>
    </row>
    <row r="159" spans="1:18" x14ac:dyDescent="0.25">
      <c r="A159" s="22">
        <v>93413665</v>
      </c>
      <c r="B159" s="22" t="s">
        <v>68</v>
      </c>
      <c r="C159" s="75">
        <v>45082</v>
      </c>
      <c r="D159" s="76" t="s">
        <v>25</v>
      </c>
      <c r="E159" s="76" t="s">
        <v>101</v>
      </c>
      <c r="F159" s="76" t="s">
        <v>100</v>
      </c>
      <c r="G159" s="75">
        <v>45693</v>
      </c>
      <c r="H159" s="22" t="s">
        <v>116</v>
      </c>
      <c r="I159" s="22">
        <v>695</v>
      </c>
      <c r="J159" s="77" t="s">
        <v>118</v>
      </c>
      <c r="K159" s="77" t="s">
        <v>30</v>
      </c>
      <c r="L159" s="75">
        <v>45762</v>
      </c>
      <c r="M159" s="77" t="s">
        <v>116</v>
      </c>
      <c r="N159" s="22" t="s">
        <v>121</v>
      </c>
      <c r="O159" s="75"/>
      <c r="P159" s="22"/>
      <c r="Q159" s="22"/>
      <c r="R159" s="22" t="s">
        <v>85</v>
      </c>
    </row>
    <row r="160" spans="1:18" x14ac:dyDescent="0.25">
      <c r="A160" s="22">
        <v>93417475</v>
      </c>
      <c r="B160" s="22" t="s">
        <v>68</v>
      </c>
      <c r="C160" s="75">
        <v>45085</v>
      </c>
      <c r="D160" s="76" t="s">
        <v>25</v>
      </c>
      <c r="E160" s="76" t="s">
        <v>15</v>
      </c>
      <c r="F160" s="76" t="s">
        <v>0</v>
      </c>
      <c r="G160" s="75">
        <v>45698</v>
      </c>
      <c r="H160" s="22" t="s">
        <v>116</v>
      </c>
      <c r="I160" s="22">
        <v>692</v>
      </c>
      <c r="J160" s="77" t="s">
        <v>118</v>
      </c>
      <c r="K160" s="77" t="s">
        <v>30</v>
      </c>
      <c r="L160" s="75">
        <v>45772</v>
      </c>
      <c r="M160" s="77" t="s">
        <v>116</v>
      </c>
      <c r="N160" s="22" t="s">
        <v>121</v>
      </c>
      <c r="O160" s="75"/>
      <c r="P160" s="22"/>
      <c r="Q160" s="22"/>
      <c r="R160" s="22" t="s">
        <v>85</v>
      </c>
    </row>
    <row r="161" spans="1:18" x14ac:dyDescent="0.25">
      <c r="A161" s="22">
        <v>93420031</v>
      </c>
      <c r="B161" s="22" t="s">
        <v>68</v>
      </c>
      <c r="C161" s="75">
        <v>45087</v>
      </c>
      <c r="D161" s="76" t="s">
        <v>0</v>
      </c>
      <c r="E161" s="76" t="s">
        <v>10</v>
      </c>
      <c r="F161" s="76" t="s">
        <v>0</v>
      </c>
      <c r="G161" s="75">
        <v>45708</v>
      </c>
      <c r="H161" s="22" t="s">
        <v>116</v>
      </c>
      <c r="I161" s="22">
        <v>690</v>
      </c>
      <c r="J161" s="77" t="s">
        <v>118</v>
      </c>
      <c r="K161" s="77" t="s">
        <v>30</v>
      </c>
      <c r="L161" s="75">
        <v>45768</v>
      </c>
      <c r="M161" s="77" t="s">
        <v>116</v>
      </c>
      <c r="N161" s="22" t="s">
        <v>333</v>
      </c>
      <c r="O161" s="75"/>
      <c r="P161" s="22"/>
      <c r="Q161" s="22"/>
      <c r="R161" s="22" t="s">
        <v>85</v>
      </c>
    </row>
    <row r="162" spans="1:18" x14ac:dyDescent="0.25">
      <c r="A162" s="22">
        <v>93420040</v>
      </c>
      <c r="B162" s="22" t="s">
        <v>68</v>
      </c>
      <c r="C162" s="75">
        <v>45087</v>
      </c>
      <c r="D162" s="76" t="s">
        <v>0</v>
      </c>
      <c r="E162" s="76" t="s">
        <v>10</v>
      </c>
      <c r="F162" s="76" t="s">
        <v>0</v>
      </c>
      <c r="G162" s="75">
        <v>45708</v>
      </c>
      <c r="H162" s="22" t="s">
        <v>116</v>
      </c>
      <c r="I162" s="22">
        <v>690</v>
      </c>
      <c r="J162" s="77" t="s">
        <v>118</v>
      </c>
      <c r="K162" s="77" t="s">
        <v>30</v>
      </c>
      <c r="L162" s="75">
        <v>45768</v>
      </c>
      <c r="M162" s="77" t="s">
        <v>116</v>
      </c>
      <c r="N162" s="22" t="s">
        <v>333</v>
      </c>
      <c r="O162" s="75"/>
      <c r="P162" s="22"/>
      <c r="Q162" s="22"/>
      <c r="R162" s="22" t="s">
        <v>85</v>
      </c>
    </row>
    <row r="163" spans="1:18" x14ac:dyDescent="0.25">
      <c r="A163" s="22">
        <v>93439587</v>
      </c>
      <c r="B163" s="22" t="s">
        <v>68</v>
      </c>
      <c r="C163" s="75">
        <v>45102</v>
      </c>
      <c r="D163" s="76" t="s">
        <v>0</v>
      </c>
      <c r="E163" s="76" t="s">
        <v>1</v>
      </c>
      <c r="F163" s="76" t="s">
        <v>0</v>
      </c>
      <c r="G163" s="75">
        <v>45686</v>
      </c>
      <c r="H163" s="22" t="s">
        <v>116</v>
      </c>
      <c r="I163" s="22">
        <v>675</v>
      </c>
      <c r="J163" s="77" t="s">
        <v>118</v>
      </c>
      <c r="K163" s="77" t="s">
        <v>30</v>
      </c>
      <c r="L163" s="75"/>
      <c r="M163" s="77"/>
      <c r="N163" s="22"/>
      <c r="O163" s="75">
        <v>45773</v>
      </c>
      <c r="P163" s="22" t="s">
        <v>120</v>
      </c>
      <c r="Q163" s="22" t="s">
        <v>333</v>
      </c>
      <c r="R163" s="22" t="s">
        <v>85</v>
      </c>
    </row>
    <row r="164" spans="1:18" x14ac:dyDescent="0.25">
      <c r="A164" s="22">
        <v>93504093</v>
      </c>
      <c r="B164" s="22" t="s">
        <v>68</v>
      </c>
      <c r="C164" s="75">
        <v>45153</v>
      </c>
      <c r="D164" s="76" t="s">
        <v>25</v>
      </c>
      <c r="E164" s="76" t="s">
        <v>103</v>
      </c>
      <c r="F164" s="76" t="s">
        <v>97</v>
      </c>
      <c r="G164" s="75">
        <v>45708</v>
      </c>
      <c r="H164" s="22" t="s">
        <v>116</v>
      </c>
      <c r="I164" s="22">
        <v>624</v>
      </c>
      <c r="J164" s="77" t="s">
        <v>118</v>
      </c>
      <c r="K164" s="77" t="s">
        <v>30</v>
      </c>
      <c r="L164" s="75"/>
      <c r="M164" s="77"/>
      <c r="N164" s="22"/>
      <c r="O164" s="75"/>
      <c r="P164" s="22"/>
      <c r="Q164" s="22"/>
      <c r="R164" s="22" t="s">
        <v>54</v>
      </c>
    </row>
    <row r="165" spans="1:18" x14ac:dyDescent="0.25">
      <c r="A165" s="22">
        <v>93534816</v>
      </c>
      <c r="B165" s="22" t="s">
        <v>68</v>
      </c>
      <c r="C165" s="75">
        <v>45179</v>
      </c>
      <c r="D165" s="76" t="s">
        <v>0</v>
      </c>
      <c r="E165" s="76" t="s">
        <v>22</v>
      </c>
      <c r="F165" s="76" t="s">
        <v>0</v>
      </c>
      <c r="G165" s="75">
        <v>45705</v>
      </c>
      <c r="H165" s="22" t="s">
        <v>116</v>
      </c>
      <c r="I165" s="22">
        <v>598</v>
      </c>
      <c r="J165" s="77" t="s">
        <v>118</v>
      </c>
      <c r="K165" s="77" t="s">
        <v>30</v>
      </c>
      <c r="L165" s="75"/>
      <c r="M165" s="77"/>
      <c r="N165" s="22"/>
      <c r="O165" s="75"/>
      <c r="P165" s="22"/>
      <c r="Q165" s="22"/>
      <c r="R165" s="22" t="s">
        <v>54</v>
      </c>
    </row>
    <row r="166" spans="1:18" x14ac:dyDescent="0.25">
      <c r="A166" s="22">
        <v>93542494</v>
      </c>
      <c r="B166" s="22" t="s">
        <v>68</v>
      </c>
      <c r="C166" s="75">
        <v>45184</v>
      </c>
      <c r="D166" s="76" t="s">
        <v>28</v>
      </c>
      <c r="E166" s="76" t="s">
        <v>143</v>
      </c>
      <c r="F166" s="76" t="s">
        <v>97</v>
      </c>
      <c r="G166" s="75">
        <v>45699</v>
      </c>
      <c r="H166" s="22" t="s">
        <v>116</v>
      </c>
      <c r="I166" s="22">
        <v>593</v>
      </c>
      <c r="J166" s="77" t="s">
        <v>118</v>
      </c>
      <c r="K166" s="77" t="s">
        <v>30</v>
      </c>
      <c r="L166" s="75"/>
      <c r="M166" s="77"/>
      <c r="N166" s="22"/>
      <c r="O166" s="75"/>
      <c r="P166" s="22"/>
      <c r="Q166" s="22"/>
      <c r="R166" s="22" t="s">
        <v>54</v>
      </c>
    </row>
    <row r="167" spans="1:18" x14ac:dyDescent="0.25">
      <c r="A167" s="22">
        <v>93552993</v>
      </c>
      <c r="B167" s="22" t="s">
        <v>68</v>
      </c>
      <c r="C167" s="75">
        <v>45191</v>
      </c>
      <c r="D167" s="76" t="s">
        <v>25</v>
      </c>
      <c r="E167" s="76" t="s">
        <v>210</v>
      </c>
      <c r="F167" s="76" t="s">
        <v>97</v>
      </c>
      <c r="G167" s="75">
        <v>45679</v>
      </c>
      <c r="H167" s="22" t="s">
        <v>116</v>
      </c>
      <c r="I167" s="22">
        <v>586</v>
      </c>
      <c r="J167" s="77" t="s">
        <v>118</v>
      </c>
      <c r="K167" s="77" t="s">
        <v>30</v>
      </c>
      <c r="L167" s="75"/>
      <c r="M167" s="77"/>
      <c r="N167" s="22"/>
      <c r="O167" s="75">
        <v>45740</v>
      </c>
      <c r="P167" s="22" t="s">
        <v>120</v>
      </c>
      <c r="Q167" s="22" t="s">
        <v>121</v>
      </c>
      <c r="R167" s="22" t="s">
        <v>85</v>
      </c>
    </row>
    <row r="168" spans="1:18" x14ac:dyDescent="0.25">
      <c r="A168" s="22">
        <v>93561344</v>
      </c>
      <c r="B168" s="22" t="s">
        <v>68</v>
      </c>
      <c r="C168" s="75">
        <v>45199</v>
      </c>
      <c r="D168" s="76" t="s">
        <v>25</v>
      </c>
      <c r="E168" s="76" t="s">
        <v>103</v>
      </c>
      <c r="F168" s="76" t="s">
        <v>97</v>
      </c>
      <c r="G168" s="75">
        <v>45691</v>
      </c>
      <c r="H168" s="22" t="s">
        <v>116</v>
      </c>
      <c r="I168" s="22">
        <v>578</v>
      </c>
      <c r="J168" s="77" t="s">
        <v>118</v>
      </c>
      <c r="K168" s="77" t="s">
        <v>30</v>
      </c>
      <c r="L168" s="75"/>
      <c r="M168" s="77"/>
      <c r="N168" s="22"/>
      <c r="O168" s="75"/>
      <c r="P168" s="22"/>
      <c r="Q168" s="22"/>
      <c r="R168" s="22" t="s">
        <v>54</v>
      </c>
    </row>
    <row r="169" spans="1:18" x14ac:dyDescent="0.25">
      <c r="A169" s="22">
        <v>93593387</v>
      </c>
      <c r="B169" s="22" t="s">
        <v>68</v>
      </c>
      <c r="C169" s="75">
        <v>45225</v>
      </c>
      <c r="D169" s="76" t="s">
        <v>0</v>
      </c>
      <c r="E169" s="76" t="s">
        <v>1</v>
      </c>
      <c r="F169" s="76" t="s">
        <v>0</v>
      </c>
      <c r="G169" s="75">
        <v>45714</v>
      </c>
      <c r="H169" s="22" t="s">
        <v>116</v>
      </c>
      <c r="I169" s="22">
        <v>552</v>
      </c>
      <c r="J169" s="77" t="s">
        <v>118</v>
      </c>
      <c r="K169" s="77" t="s">
        <v>30</v>
      </c>
      <c r="L169" s="75"/>
      <c r="M169" s="77"/>
      <c r="N169" s="22"/>
      <c r="O169" s="75"/>
      <c r="P169" s="22"/>
      <c r="Q169" s="22"/>
      <c r="R169" s="22" t="s">
        <v>54</v>
      </c>
    </row>
    <row r="170" spans="1:18" x14ac:dyDescent="0.25">
      <c r="A170" s="22">
        <v>93601024</v>
      </c>
      <c r="B170" s="22" t="s">
        <v>68</v>
      </c>
      <c r="C170" s="75">
        <v>45232</v>
      </c>
      <c r="D170" s="76" t="s">
        <v>26</v>
      </c>
      <c r="E170" s="76" t="s">
        <v>24</v>
      </c>
      <c r="F170" s="76" t="s">
        <v>97</v>
      </c>
      <c r="G170" s="75">
        <v>45696</v>
      </c>
      <c r="H170" s="22" t="s">
        <v>116</v>
      </c>
      <c r="I170" s="22">
        <v>545</v>
      </c>
      <c r="J170" s="77" t="s">
        <v>118</v>
      </c>
      <c r="K170" s="77" t="s">
        <v>30</v>
      </c>
      <c r="L170" s="75"/>
      <c r="M170" s="77"/>
      <c r="N170" s="22"/>
      <c r="O170" s="75"/>
      <c r="P170" s="22"/>
      <c r="Q170" s="22"/>
      <c r="R170" s="22" t="s">
        <v>54</v>
      </c>
    </row>
    <row r="171" spans="1:18" x14ac:dyDescent="0.25">
      <c r="A171" s="22">
        <v>93648495</v>
      </c>
      <c r="B171" s="22" t="s">
        <v>68</v>
      </c>
      <c r="C171" s="75">
        <v>45273</v>
      </c>
      <c r="D171" s="76" t="s">
        <v>25</v>
      </c>
      <c r="E171" s="76" t="s">
        <v>103</v>
      </c>
      <c r="F171" s="76" t="s">
        <v>97</v>
      </c>
      <c r="G171" s="75">
        <v>45701</v>
      </c>
      <c r="H171" s="22" t="s">
        <v>116</v>
      </c>
      <c r="I171" s="22">
        <v>504</v>
      </c>
      <c r="J171" s="77" t="s">
        <v>118</v>
      </c>
      <c r="K171" s="77" t="s">
        <v>30</v>
      </c>
      <c r="L171" s="75"/>
      <c r="M171" s="77"/>
      <c r="N171" s="22"/>
      <c r="O171" s="22"/>
      <c r="P171" s="22"/>
      <c r="Q171" s="22"/>
      <c r="R171" s="22" t="s">
        <v>54</v>
      </c>
    </row>
    <row r="172" spans="1:18" x14ac:dyDescent="0.25">
      <c r="A172" s="22">
        <v>93649529</v>
      </c>
      <c r="B172" s="22" t="s">
        <v>68</v>
      </c>
      <c r="C172" s="75">
        <v>45273</v>
      </c>
      <c r="D172" s="76" t="s">
        <v>0</v>
      </c>
      <c r="E172" s="76" t="s">
        <v>6</v>
      </c>
      <c r="F172" s="76" t="s">
        <v>0</v>
      </c>
      <c r="G172" s="75">
        <v>45705</v>
      </c>
      <c r="H172" s="22" t="s">
        <v>116</v>
      </c>
      <c r="I172" s="22">
        <v>504</v>
      </c>
      <c r="J172" s="77" t="s">
        <v>118</v>
      </c>
      <c r="K172" s="77" t="s">
        <v>30</v>
      </c>
      <c r="L172" s="75"/>
      <c r="M172" s="77"/>
      <c r="N172" s="22"/>
      <c r="O172" s="22"/>
      <c r="P172" s="22"/>
      <c r="Q172" s="22"/>
      <c r="R172" s="22" t="s">
        <v>54</v>
      </c>
    </row>
    <row r="173" spans="1:18" x14ac:dyDescent="0.25">
      <c r="A173" s="22">
        <v>93665464</v>
      </c>
      <c r="B173" s="22" t="s">
        <v>68</v>
      </c>
      <c r="C173" s="75">
        <v>45288</v>
      </c>
      <c r="D173" s="76" t="s">
        <v>69</v>
      </c>
      <c r="E173" s="76" t="s">
        <v>140</v>
      </c>
      <c r="F173" s="76" t="s">
        <v>141</v>
      </c>
      <c r="G173" s="75">
        <v>45716</v>
      </c>
      <c r="H173" s="22" t="s">
        <v>116</v>
      </c>
      <c r="I173" s="22">
        <v>489</v>
      </c>
      <c r="J173" s="77" t="s">
        <v>118</v>
      </c>
      <c r="K173" s="77" t="s">
        <v>30</v>
      </c>
      <c r="L173" s="75"/>
      <c r="M173" s="77"/>
      <c r="N173" s="22"/>
      <c r="O173" s="75"/>
      <c r="P173" s="22"/>
      <c r="Q173" s="22"/>
      <c r="R173" s="22" t="s">
        <v>54</v>
      </c>
    </row>
    <row r="174" spans="1:18" x14ac:dyDescent="0.25">
      <c r="A174" s="22">
        <v>93678355</v>
      </c>
      <c r="B174" s="22" t="s">
        <v>68</v>
      </c>
      <c r="C174" s="75">
        <v>45299</v>
      </c>
      <c r="D174" s="76" t="s">
        <v>0</v>
      </c>
      <c r="E174" s="76" t="s">
        <v>22</v>
      </c>
      <c r="F174" s="76" t="s">
        <v>0</v>
      </c>
      <c r="G174" s="75">
        <v>45684</v>
      </c>
      <c r="H174" s="22" t="s">
        <v>116</v>
      </c>
      <c r="I174" s="22">
        <v>478</v>
      </c>
      <c r="J174" s="77" t="s">
        <v>118</v>
      </c>
      <c r="K174" s="77" t="s">
        <v>30</v>
      </c>
      <c r="L174" s="75">
        <v>45745</v>
      </c>
      <c r="M174" s="77" t="s">
        <v>116</v>
      </c>
      <c r="N174" s="22" t="s">
        <v>121</v>
      </c>
      <c r="O174" s="75"/>
      <c r="P174" s="22"/>
      <c r="Q174" s="22"/>
      <c r="R174" s="22" t="s">
        <v>85</v>
      </c>
    </row>
    <row r="175" spans="1:18" x14ac:dyDescent="0.25">
      <c r="A175" s="22">
        <v>93698488</v>
      </c>
      <c r="B175" s="22" t="s">
        <v>68</v>
      </c>
      <c r="C175" s="75">
        <v>45316</v>
      </c>
      <c r="D175" s="76" t="s">
        <v>25</v>
      </c>
      <c r="E175" s="76" t="s">
        <v>103</v>
      </c>
      <c r="F175" s="76" t="s">
        <v>97</v>
      </c>
      <c r="G175" s="75">
        <v>45712</v>
      </c>
      <c r="H175" s="22" t="s">
        <v>116</v>
      </c>
      <c r="I175" s="22">
        <v>461</v>
      </c>
      <c r="J175" s="77" t="s">
        <v>118</v>
      </c>
      <c r="K175" s="77" t="s">
        <v>30</v>
      </c>
      <c r="L175" s="75"/>
      <c r="M175" s="77"/>
      <c r="N175" s="22"/>
      <c r="O175" s="75">
        <v>45775</v>
      </c>
      <c r="P175" s="22" t="s">
        <v>120</v>
      </c>
      <c r="Q175" s="22" t="s">
        <v>121</v>
      </c>
      <c r="R175" s="22" t="s">
        <v>85</v>
      </c>
    </row>
    <row r="176" spans="1:18" x14ac:dyDescent="0.25">
      <c r="A176" s="22">
        <v>93703567</v>
      </c>
      <c r="B176" s="22" t="s">
        <v>68</v>
      </c>
      <c r="C176" s="75">
        <v>45321</v>
      </c>
      <c r="D176" s="76" t="s">
        <v>25</v>
      </c>
      <c r="E176" s="76" t="s">
        <v>15</v>
      </c>
      <c r="F176" s="76" t="s">
        <v>0</v>
      </c>
      <c r="G176" s="75">
        <v>45691</v>
      </c>
      <c r="H176" s="22" t="s">
        <v>116</v>
      </c>
      <c r="I176" s="22">
        <v>456</v>
      </c>
      <c r="J176" s="77" t="s">
        <v>118</v>
      </c>
      <c r="K176" s="77" t="s">
        <v>30</v>
      </c>
      <c r="L176" s="75">
        <v>45754</v>
      </c>
      <c r="M176" s="77" t="s">
        <v>116</v>
      </c>
      <c r="N176" s="22" t="s">
        <v>121</v>
      </c>
      <c r="O176" s="75"/>
      <c r="P176" s="22"/>
      <c r="Q176" s="22"/>
      <c r="R176" s="22" t="s">
        <v>85</v>
      </c>
    </row>
    <row r="177" spans="1:18" x14ac:dyDescent="0.25">
      <c r="A177" s="22">
        <v>93755000</v>
      </c>
      <c r="B177" s="22" t="s">
        <v>68</v>
      </c>
      <c r="C177" s="75">
        <v>45363</v>
      </c>
      <c r="D177" s="76" t="s">
        <v>25</v>
      </c>
      <c r="E177" s="76" t="s">
        <v>103</v>
      </c>
      <c r="F177" s="76" t="s">
        <v>97</v>
      </c>
      <c r="G177" s="75">
        <v>45685</v>
      </c>
      <c r="H177" s="22" t="s">
        <v>116</v>
      </c>
      <c r="I177" s="22">
        <v>414</v>
      </c>
      <c r="J177" s="77" t="s">
        <v>123</v>
      </c>
      <c r="K177" s="77" t="s">
        <v>30</v>
      </c>
      <c r="L177" s="75"/>
      <c r="M177" s="77"/>
      <c r="N177" s="22"/>
      <c r="O177" s="75"/>
      <c r="P177" s="22"/>
      <c r="Q177" s="22"/>
      <c r="R177" s="22" t="s">
        <v>54</v>
      </c>
    </row>
    <row r="178" spans="1:18" x14ac:dyDescent="0.25">
      <c r="A178" s="22">
        <v>93760912</v>
      </c>
      <c r="B178" s="22" t="s">
        <v>68</v>
      </c>
      <c r="C178" s="75">
        <v>45367</v>
      </c>
      <c r="D178" s="76" t="s">
        <v>0</v>
      </c>
      <c r="E178" s="76" t="s">
        <v>6</v>
      </c>
      <c r="F178" s="76" t="s">
        <v>0</v>
      </c>
      <c r="G178" s="75">
        <v>45706</v>
      </c>
      <c r="H178" s="22" t="s">
        <v>116</v>
      </c>
      <c r="I178" s="22">
        <v>410</v>
      </c>
      <c r="J178" s="77" t="s">
        <v>128</v>
      </c>
      <c r="K178" s="77" t="s">
        <v>30</v>
      </c>
      <c r="L178" s="75"/>
      <c r="M178" s="77"/>
      <c r="N178" s="22"/>
      <c r="O178" s="75"/>
      <c r="P178" s="22"/>
      <c r="Q178" s="22"/>
      <c r="R178" s="22" t="s">
        <v>54</v>
      </c>
    </row>
    <row r="179" spans="1:18" x14ac:dyDescent="0.25">
      <c r="A179" s="22">
        <v>93767677</v>
      </c>
      <c r="B179" s="22" t="s">
        <v>68</v>
      </c>
      <c r="C179" s="75">
        <v>45372</v>
      </c>
      <c r="D179" s="76" t="s">
        <v>0</v>
      </c>
      <c r="E179" s="76" t="s">
        <v>23</v>
      </c>
      <c r="F179" s="76" t="s">
        <v>0</v>
      </c>
      <c r="G179" s="75">
        <v>45712</v>
      </c>
      <c r="H179" s="22" t="s">
        <v>116</v>
      </c>
      <c r="I179" s="22">
        <v>405</v>
      </c>
      <c r="J179" s="77" t="s">
        <v>128</v>
      </c>
      <c r="K179" s="77" t="s">
        <v>30</v>
      </c>
      <c r="L179" s="75">
        <v>45775</v>
      </c>
      <c r="M179" s="77" t="s">
        <v>116</v>
      </c>
      <c r="N179" s="22" t="s">
        <v>121</v>
      </c>
      <c r="O179" s="75"/>
      <c r="P179" s="22"/>
      <c r="Q179" s="22"/>
      <c r="R179" s="22" t="s">
        <v>85</v>
      </c>
    </row>
    <row r="180" spans="1:18" x14ac:dyDescent="0.25">
      <c r="A180" s="22">
        <v>93776984</v>
      </c>
      <c r="B180" s="22" t="s">
        <v>68</v>
      </c>
      <c r="C180" s="75">
        <v>45380</v>
      </c>
      <c r="D180" s="76" t="s">
        <v>25</v>
      </c>
      <c r="E180" s="76" t="s">
        <v>15</v>
      </c>
      <c r="F180" s="76" t="s">
        <v>0</v>
      </c>
      <c r="G180" s="75">
        <v>45686</v>
      </c>
      <c r="H180" s="22" t="s">
        <v>116</v>
      </c>
      <c r="I180" s="22">
        <v>397</v>
      </c>
      <c r="J180" s="77" t="s">
        <v>123</v>
      </c>
      <c r="K180" s="77" t="s">
        <v>30</v>
      </c>
      <c r="L180" s="75">
        <v>45747</v>
      </c>
      <c r="M180" s="77" t="s">
        <v>116</v>
      </c>
      <c r="N180" s="22" t="s">
        <v>121</v>
      </c>
      <c r="O180" s="75">
        <v>45747</v>
      </c>
      <c r="P180" s="22" t="s">
        <v>120</v>
      </c>
      <c r="Q180" s="22" t="s">
        <v>121</v>
      </c>
      <c r="R180" s="22" t="s">
        <v>85</v>
      </c>
    </row>
    <row r="181" spans="1:18" x14ac:dyDescent="0.25">
      <c r="A181" s="22">
        <v>93784372</v>
      </c>
      <c r="B181" s="22" t="s">
        <v>68</v>
      </c>
      <c r="C181" s="75">
        <v>45386</v>
      </c>
      <c r="D181" s="76" t="s">
        <v>0</v>
      </c>
      <c r="E181" s="76" t="s">
        <v>22</v>
      </c>
      <c r="F181" s="76" t="s">
        <v>0</v>
      </c>
      <c r="G181" s="75">
        <v>45693</v>
      </c>
      <c r="H181" s="22" t="s">
        <v>116</v>
      </c>
      <c r="I181" s="22">
        <v>391</v>
      </c>
      <c r="J181" s="77" t="s">
        <v>123</v>
      </c>
      <c r="K181" s="77" t="s">
        <v>30</v>
      </c>
      <c r="L181" s="75">
        <v>45768</v>
      </c>
      <c r="M181" s="77" t="s">
        <v>116</v>
      </c>
      <c r="N181" s="22" t="s">
        <v>121</v>
      </c>
      <c r="O181" s="75"/>
      <c r="P181" s="22"/>
      <c r="Q181" s="22"/>
      <c r="R181" s="22" t="s">
        <v>85</v>
      </c>
    </row>
    <row r="182" spans="1:18" x14ac:dyDescent="0.25">
      <c r="A182" s="22">
        <v>93789990</v>
      </c>
      <c r="B182" s="22" t="s">
        <v>68</v>
      </c>
      <c r="C182" s="75">
        <v>45391</v>
      </c>
      <c r="D182" s="76" t="s">
        <v>0</v>
      </c>
      <c r="E182" s="76" t="s">
        <v>6</v>
      </c>
      <c r="F182" s="76" t="s">
        <v>0</v>
      </c>
      <c r="G182" s="75">
        <v>45707</v>
      </c>
      <c r="H182" s="22" t="s">
        <v>116</v>
      </c>
      <c r="I182" s="22">
        <v>386</v>
      </c>
      <c r="J182" s="77" t="s">
        <v>123</v>
      </c>
      <c r="K182" s="77" t="s">
        <v>30</v>
      </c>
      <c r="L182" s="22"/>
      <c r="M182" s="77"/>
      <c r="N182" s="22"/>
      <c r="O182" s="75"/>
      <c r="P182" s="22"/>
      <c r="Q182" s="22"/>
      <c r="R182" s="22" t="s">
        <v>54</v>
      </c>
    </row>
    <row r="183" spans="1:18" x14ac:dyDescent="0.25">
      <c r="A183" s="22">
        <v>93792128</v>
      </c>
      <c r="B183" s="22" t="s">
        <v>68</v>
      </c>
      <c r="C183" s="75">
        <v>45392</v>
      </c>
      <c r="D183" s="76" t="s">
        <v>0</v>
      </c>
      <c r="E183" s="76" t="s">
        <v>21</v>
      </c>
      <c r="F183" s="76" t="s">
        <v>0</v>
      </c>
      <c r="G183" s="75">
        <v>45695</v>
      </c>
      <c r="H183" s="22" t="s">
        <v>116</v>
      </c>
      <c r="I183" s="22">
        <v>385</v>
      </c>
      <c r="J183" s="77" t="s">
        <v>119</v>
      </c>
      <c r="K183" s="77" t="s">
        <v>30</v>
      </c>
      <c r="L183" s="75">
        <v>45762</v>
      </c>
      <c r="M183" s="77" t="s">
        <v>116</v>
      </c>
      <c r="N183" s="22" t="s">
        <v>121</v>
      </c>
      <c r="O183" s="75"/>
      <c r="P183" s="22"/>
      <c r="Q183" s="22"/>
      <c r="R183" s="22" t="s">
        <v>85</v>
      </c>
    </row>
    <row r="184" spans="1:18" x14ac:dyDescent="0.25">
      <c r="A184" s="22">
        <v>93803570</v>
      </c>
      <c r="B184" s="22" t="s">
        <v>68</v>
      </c>
      <c r="C184" s="75">
        <v>45401</v>
      </c>
      <c r="D184" s="76" t="s">
        <v>0</v>
      </c>
      <c r="E184" s="76" t="s">
        <v>21</v>
      </c>
      <c r="F184" s="76" t="s">
        <v>0</v>
      </c>
      <c r="G184" s="75">
        <v>45707</v>
      </c>
      <c r="H184" s="22" t="s">
        <v>116</v>
      </c>
      <c r="I184" s="22">
        <v>376</v>
      </c>
      <c r="J184" s="77" t="s">
        <v>123</v>
      </c>
      <c r="K184" s="77" t="s">
        <v>30</v>
      </c>
      <c r="L184" s="75"/>
      <c r="M184" s="77"/>
      <c r="N184" s="22"/>
      <c r="O184" s="75"/>
      <c r="P184" s="22"/>
      <c r="Q184" s="22"/>
      <c r="R184" s="22" t="s">
        <v>54</v>
      </c>
    </row>
    <row r="185" spans="1:18" x14ac:dyDescent="0.25">
      <c r="A185" s="22">
        <v>93812532</v>
      </c>
      <c r="B185" s="22" t="s">
        <v>68</v>
      </c>
      <c r="C185" s="75">
        <v>45409</v>
      </c>
      <c r="D185" s="76" t="s">
        <v>0</v>
      </c>
      <c r="E185" s="76" t="s">
        <v>1</v>
      </c>
      <c r="F185" s="76" t="s">
        <v>0</v>
      </c>
      <c r="G185" s="75">
        <v>45686</v>
      </c>
      <c r="H185" s="22" t="s">
        <v>116</v>
      </c>
      <c r="I185" s="22">
        <v>368</v>
      </c>
      <c r="J185" s="77" t="s">
        <v>119</v>
      </c>
      <c r="K185" s="77" t="s">
        <v>30</v>
      </c>
      <c r="L185" s="75"/>
      <c r="M185" s="77"/>
      <c r="N185" s="22"/>
      <c r="O185" s="75">
        <v>45746</v>
      </c>
      <c r="P185" s="22" t="s">
        <v>120</v>
      </c>
      <c r="Q185" s="22" t="s">
        <v>333</v>
      </c>
      <c r="R185" s="22" t="s">
        <v>85</v>
      </c>
    </row>
    <row r="186" spans="1:18" x14ac:dyDescent="0.25">
      <c r="A186" s="22">
        <v>93826078</v>
      </c>
      <c r="B186" s="22" t="s">
        <v>68</v>
      </c>
      <c r="C186" s="75">
        <v>45420</v>
      </c>
      <c r="D186" s="76" t="s">
        <v>25</v>
      </c>
      <c r="E186" s="76" t="s">
        <v>103</v>
      </c>
      <c r="F186" s="76" t="s">
        <v>97</v>
      </c>
      <c r="G186" s="75">
        <v>45705</v>
      </c>
      <c r="H186" s="22" t="s">
        <v>116</v>
      </c>
      <c r="I186" s="22">
        <v>357</v>
      </c>
      <c r="J186" s="77" t="s">
        <v>119</v>
      </c>
      <c r="K186" s="77" t="s">
        <v>30</v>
      </c>
      <c r="L186" s="75"/>
      <c r="M186" s="77"/>
      <c r="N186" s="22"/>
      <c r="O186" s="75"/>
      <c r="P186" s="22"/>
      <c r="Q186" s="22"/>
      <c r="R186" s="22" t="s">
        <v>54</v>
      </c>
    </row>
    <row r="187" spans="1:18" x14ac:dyDescent="0.25">
      <c r="A187" s="22">
        <v>93838914</v>
      </c>
      <c r="B187" s="22" t="s">
        <v>68</v>
      </c>
      <c r="C187" s="75">
        <v>45431</v>
      </c>
      <c r="D187" s="76" t="s">
        <v>69</v>
      </c>
      <c r="E187" s="76" t="s">
        <v>140</v>
      </c>
      <c r="F187" s="76" t="s">
        <v>141</v>
      </c>
      <c r="G187" s="75">
        <v>45677</v>
      </c>
      <c r="H187" s="22" t="s">
        <v>116</v>
      </c>
      <c r="I187" s="22">
        <v>346</v>
      </c>
      <c r="J187" s="77" t="s">
        <v>129</v>
      </c>
      <c r="K187" s="77" t="s">
        <v>30</v>
      </c>
      <c r="L187" s="75"/>
      <c r="M187" s="77"/>
      <c r="N187" s="22"/>
      <c r="O187" s="75"/>
      <c r="P187" s="22"/>
      <c r="Q187" s="22"/>
      <c r="R187" s="22" t="s">
        <v>54</v>
      </c>
    </row>
    <row r="188" spans="1:18" x14ac:dyDescent="0.25">
      <c r="A188" s="22">
        <v>93841062</v>
      </c>
      <c r="B188" s="22" t="s">
        <v>68</v>
      </c>
      <c r="C188" s="75">
        <v>45432</v>
      </c>
      <c r="D188" s="76" t="s">
        <v>25</v>
      </c>
      <c r="E188" s="76" t="s">
        <v>103</v>
      </c>
      <c r="F188" s="76" t="s">
        <v>97</v>
      </c>
      <c r="G188" s="75">
        <v>45677</v>
      </c>
      <c r="H188" s="22" t="s">
        <v>116</v>
      </c>
      <c r="I188" s="22">
        <v>345</v>
      </c>
      <c r="J188" s="77" t="s">
        <v>129</v>
      </c>
      <c r="K188" s="77" t="s">
        <v>30</v>
      </c>
      <c r="L188" s="75"/>
      <c r="M188" s="77"/>
      <c r="N188" s="22"/>
      <c r="O188" s="75">
        <v>45772</v>
      </c>
      <c r="P188" s="22" t="s">
        <v>120</v>
      </c>
      <c r="Q188" s="22" t="s">
        <v>117</v>
      </c>
      <c r="R188" s="22" t="s">
        <v>85</v>
      </c>
    </row>
    <row r="189" spans="1:18" x14ac:dyDescent="0.25">
      <c r="A189" s="22">
        <v>93841358</v>
      </c>
      <c r="B189" s="22" t="s">
        <v>68</v>
      </c>
      <c r="C189" s="75">
        <v>45433</v>
      </c>
      <c r="D189" s="76" t="s">
        <v>0</v>
      </c>
      <c r="E189" s="76" t="s">
        <v>22</v>
      </c>
      <c r="F189" s="76" t="s">
        <v>0</v>
      </c>
      <c r="G189" s="75">
        <v>45712</v>
      </c>
      <c r="H189" s="22" t="s">
        <v>116</v>
      </c>
      <c r="I189" s="22">
        <v>344</v>
      </c>
      <c r="J189" s="77" t="s">
        <v>119</v>
      </c>
      <c r="K189" s="77" t="s">
        <v>30</v>
      </c>
      <c r="L189" s="75">
        <v>45772</v>
      </c>
      <c r="M189" s="77" t="s">
        <v>116</v>
      </c>
      <c r="N189" s="22" t="s">
        <v>121</v>
      </c>
      <c r="O189" s="75"/>
      <c r="P189" s="22"/>
      <c r="Q189" s="22"/>
      <c r="R189" s="22" t="s">
        <v>85</v>
      </c>
    </row>
    <row r="190" spans="1:18" x14ac:dyDescent="0.25">
      <c r="A190" s="22">
        <v>93842346</v>
      </c>
      <c r="B190" s="22" t="s">
        <v>68</v>
      </c>
      <c r="C190" s="75">
        <v>45434</v>
      </c>
      <c r="D190" s="76" t="s">
        <v>25</v>
      </c>
      <c r="E190" s="76" t="s">
        <v>103</v>
      </c>
      <c r="F190" s="76" t="s">
        <v>97</v>
      </c>
      <c r="G190" s="75">
        <v>45696</v>
      </c>
      <c r="H190" s="22" t="s">
        <v>116</v>
      </c>
      <c r="I190" s="22">
        <v>343</v>
      </c>
      <c r="J190" s="77" t="s">
        <v>129</v>
      </c>
      <c r="K190" s="77" t="s">
        <v>30</v>
      </c>
      <c r="L190" s="75"/>
      <c r="M190" s="77"/>
      <c r="N190" s="22"/>
      <c r="O190" s="75"/>
      <c r="P190" s="22"/>
      <c r="Q190" s="22"/>
      <c r="R190" s="22" t="s">
        <v>54</v>
      </c>
    </row>
    <row r="191" spans="1:18" x14ac:dyDescent="0.25">
      <c r="A191" s="22">
        <v>93862324</v>
      </c>
      <c r="B191" s="22" t="s">
        <v>68</v>
      </c>
      <c r="C191" s="75">
        <v>45451</v>
      </c>
      <c r="D191" s="76" t="s">
        <v>25</v>
      </c>
      <c r="E191" s="76" t="s">
        <v>103</v>
      </c>
      <c r="F191" s="76" t="s">
        <v>97</v>
      </c>
      <c r="G191" s="75">
        <v>45696</v>
      </c>
      <c r="H191" s="22" t="s">
        <v>116</v>
      </c>
      <c r="I191" s="22">
        <v>326</v>
      </c>
      <c r="J191" s="77" t="s">
        <v>129</v>
      </c>
      <c r="K191" s="77" t="s">
        <v>30</v>
      </c>
      <c r="L191" s="75"/>
      <c r="M191" s="77"/>
      <c r="N191" s="22"/>
      <c r="O191" s="75">
        <v>45757</v>
      </c>
      <c r="P191" s="22" t="s">
        <v>120</v>
      </c>
      <c r="Q191" s="22" t="s">
        <v>121</v>
      </c>
      <c r="R191" s="22" t="s">
        <v>85</v>
      </c>
    </row>
    <row r="192" spans="1:18" x14ac:dyDescent="0.25">
      <c r="A192" s="22">
        <v>93894092</v>
      </c>
      <c r="B192" s="22" t="s">
        <v>68</v>
      </c>
      <c r="C192" s="75">
        <v>45478</v>
      </c>
      <c r="D192" s="76" t="s">
        <v>0</v>
      </c>
      <c r="E192" s="76" t="s">
        <v>6</v>
      </c>
      <c r="F192" s="76" t="s">
        <v>0</v>
      </c>
      <c r="G192" s="75">
        <v>45706</v>
      </c>
      <c r="H192" s="22" t="s">
        <v>116</v>
      </c>
      <c r="I192" s="22">
        <v>299</v>
      </c>
      <c r="J192" s="77" t="s">
        <v>124</v>
      </c>
      <c r="K192" s="77" t="s">
        <v>30</v>
      </c>
      <c r="L192" s="75"/>
      <c r="M192" s="77"/>
      <c r="N192" s="22"/>
      <c r="O192" s="75"/>
      <c r="P192" s="22"/>
      <c r="Q192" s="22"/>
      <c r="R192" s="22" t="s">
        <v>54</v>
      </c>
    </row>
    <row r="193" spans="1:18" x14ac:dyDescent="0.25">
      <c r="A193" s="22">
        <v>93915428</v>
      </c>
      <c r="B193" s="22" t="s">
        <v>68</v>
      </c>
      <c r="C193" s="75">
        <v>45497</v>
      </c>
      <c r="D193" s="76" t="s">
        <v>0</v>
      </c>
      <c r="E193" s="76" t="s">
        <v>23</v>
      </c>
      <c r="F193" s="76" t="s">
        <v>0</v>
      </c>
      <c r="G193" s="75">
        <v>45691</v>
      </c>
      <c r="H193" s="22" t="s">
        <v>116</v>
      </c>
      <c r="I193" s="22">
        <v>280</v>
      </c>
      <c r="J193" s="77" t="s">
        <v>126</v>
      </c>
      <c r="K193" s="77" t="s">
        <v>30</v>
      </c>
      <c r="L193" s="75">
        <v>45771</v>
      </c>
      <c r="M193" s="77" t="s">
        <v>116</v>
      </c>
      <c r="N193" s="22" t="s">
        <v>121</v>
      </c>
      <c r="O193" s="75"/>
      <c r="P193" s="22"/>
      <c r="Q193" s="22"/>
      <c r="R193" s="22" t="s">
        <v>85</v>
      </c>
    </row>
    <row r="194" spans="1:18" x14ac:dyDescent="0.25">
      <c r="A194" s="22">
        <v>93941334</v>
      </c>
      <c r="B194" s="22" t="s">
        <v>68</v>
      </c>
      <c r="C194" s="75">
        <v>45520</v>
      </c>
      <c r="D194" s="76" t="s">
        <v>0</v>
      </c>
      <c r="E194" s="76" t="s">
        <v>22</v>
      </c>
      <c r="F194" s="76" t="s">
        <v>0</v>
      </c>
      <c r="G194" s="75">
        <v>45705</v>
      </c>
      <c r="H194" s="22" t="s">
        <v>116</v>
      </c>
      <c r="I194" s="22">
        <v>257</v>
      </c>
      <c r="J194" s="77" t="s">
        <v>126</v>
      </c>
      <c r="K194" s="77" t="s">
        <v>30</v>
      </c>
      <c r="L194" s="75">
        <v>45773</v>
      </c>
      <c r="M194" s="77" t="s">
        <v>116</v>
      </c>
      <c r="N194" s="22" t="s">
        <v>121</v>
      </c>
      <c r="O194" s="75"/>
      <c r="P194" s="22"/>
      <c r="Q194" s="22"/>
      <c r="R194" s="22" t="s">
        <v>85</v>
      </c>
    </row>
    <row r="195" spans="1:18" x14ac:dyDescent="0.25">
      <c r="A195" s="22">
        <v>93949311</v>
      </c>
      <c r="B195" s="22" t="s">
        <v>68</v>
      </c>
      <c r="C195" s="75">
        <v>45527</v>
      </c>
      <c r="D195" s="76" t="s">
        <v>26</v>
      </c>
      <c r="E195" s="76" t="s">
        <v>24</v>
      </c>
      <c r="F195" s="76" t="s">
        <v>97</v>
      </c>
      <c r="G195" s="75">
        <v>45682</v>
      </c>
      <c r="H195" s="22" t="s">
        <v>116</v>
      </c>
      <c r="I195" s="22">
        <v>250</v>
      </c>
      <c r="J195" s="77" t="s">
        <v>125</v>
      </c>
      <c r="K195" s="77" t="s">
        <v>30</v>
      </c>
      <c r="L195" s="75"/>
      <c r="M195" s="77"/>
      <c r="N195" s="22"/>
      <c r="O195" s="75">
        <v>45744</v>
      </c>
      <c r="P195" s="22" t="s">
        <v>120</v>
      </c>
      <c r="Q195" s="22" t="s">
        <v>121</v>
      </c>
      <c r="R195" s="22" t="s">
        <v>85</v>
      </c>
    </row>
    <row r="196" spans="1:18" x14ac:dyDescent="0.25">
      <c r="A196" s="22">
        <v>93966856</v>
      </c>
      <c r="B196" s="22" t="s">
        <v>68</v>
      </c>
      <c r="C196" s="75">
        <v>45542</v>
      </c>
      <c r="D196" s="76" t="s">
        <v>25</v>
      </c>
      <c r="E196" s="76" t="s">
        <v>15</v>
      </c>
      <c r="F196" s="76" t="s">
        <v>0</v>
      </c>
      <c r="G196" s="75">
        <v>45695</v>
      </c>
      <c r="H196" s="22" t="s">
        <v>116</v>
      </c>
      <c r="I196" s="22">
        <v>235</v>
      </c>
      <c r="J196" s="77" t="s">
        <v>125</v>
      </c>
      <c r="K196" s="77" t="s">
        <v>30</v>
      </c>
      <c r="L196" s="75"/>
      <c r="M196" s="77"/>
      <c r="N196" s="22"/>
      <c r="O196" s="75"/>
      <c r="P196" s="22"/>
      <c r="Q196" s="22"/>
      <c r="R196" s="22" t="s">
        <v>54</v>
      </c>
    </row>
    <row r="197" spans="1:18" x14ac:dyDescent="0.25">
      <c r="A197" s="22">
        <v>93992232</v>
      </c>
      <c r="B197" s="22" t="s">
        <v>68</v>
      </c>
      <c r="C197" s="75">
        <v>45563</v>
      </c>
      <c r="D197" s="76" t="s">
        <v>0</v>
      </c>
      <c r="E197" s="76" t="s">
        <v>21</v>
      </c>
      <c r="F197" s="76" t="s">
        <v>0</v>
      </c>
      <c r="G197" s="75">
        <v>45685</v>
      </c>
      <c r="H197" s="22" t="s">
        <v>116</v>
      </c>
      <c r="I197" s="22">
        <v>214</v>
      </c>
      <c r="J197" s="77" t="s">
        <v>122</v>
      </c>
      <c r="K197" s="77" t="s">
        <v>30</v>
      </c>
      <c r="L197" s="75"/>
      <c r="M197" s="77"/>
      <c r="N197" s="22"/>
      <c r="O197" s="75"/>
      <c r="P197" s="22"/>
      <c r="Q197" s="22"/>
      <c r="R197" s="22" t="s">
        <v>54</v>
      </c>
    </row>
    <row r="198" spans="1:18" x14ac:dyDescent="0.25">
      <c r="A198" s="22">
        <v>93999643</v>
      </c>
      <c r="B198" s="22" t="s">
        <v>68</v>
      </c>
      <c r="C198" s="75">
        <v>45571</v>
      </c>
      <c r="D198" s="76" t="s">
        <v>25</v>
      </c>
      <c r="E198" s="76" t="s">
        <v>103</v>
      </c>
      <c r="F198" s="76" t="s">
        <v>97</v>
      </c>
      <c r="G198" s="75">
        <v>45694</v>
      </c>
      <c r="H198" s="22" t="s">
        <v>116</v>
      </c>
      <c r="I198" s="22">
        <v>206</v>
      </c>
      <c r="J198" s="77" t="s">
        <v>122</v>
      </c>
      <c r="K198" s="77" t="s">
        <v>30</v>
      </c>
      <c r="L198" s="75"/>
      <c r="M198" s="77"/>
      <c r="N198" s="22"/>
      <c r="O198" s="75">
        <v>45754</v>
      </c>
      <c r="P198" s="22" t="s">
        <v>120</v>
      </c>
      <c r="Q198" s="22" t="s">
        <v>121</v>
      </c>
      <c r="R198" s="22" t="s">
        <v>85</v>
      </c>
    </row>
    <row r="199" spans="1:18" x14ac:dyDescent="0.25">
      <c r="A199" s="22">
        <v>94059905</v>
      </c>
      <c r="B199" s="22" t="s">
        <v>68</v>
      </c>
      <c r="C199" s="75">
        <v>45627</v>
      </c>
      <c r="D199" s="76" t="s">
        <v>25</v>
      </c>
      <c r="E199" s="76" t="s">
        <v>103</v>
      </c>
      <c r="F199" s="76" t="s">
        <v>97</v>
      </c>
      <c r="G199" s="75">
        <v>45689</v>
      </c>
      <c r="H199" s="22" t="s">
        <v>116</v>
      </c>
      <c r="I199" s="22">
        <v>150</v>
      </c>
      <c r="J199" s="77" t="s">
        <v>326</v>
      </c>
      <c r="K199" s="77" t="s">
        <v>30</v>
      </c>
      <c r="L199" s="75"/>
      <c r="M199" s="77"/>
      <c r="N199" s="22"/>
      <c r="O199" s="22"/>
      <c r="P199" s="22"/>
      <c r="Q199" s="22"/>
      <c r="R199" s="22" t="s">
        <v>54</v>
      </c>
    </row>
    <row r="200" spans="1:18" x14ac:dyDescent="0.25">
      <c r="A200" s="22">
        <v>94070109</v>
      </c>
      <c r="B200" s="22" t="s">
        <v>68</v>
      </c>
      <c r="C200" s="75">
        <v>45637</v>
      </c>
      <c r="D200" s="76" t="s">
        <v>25</v>
      </c>
      <c r="E200" s="76" t="s">
        <v>102</v>
      </c>
      <c r="F200" s="76" t="s">
        <v>97</v>
      </c>
      <c r="G200" s="75">
        <v>45702</v>
      </c>
      <c r="H200" s="22" t="s">
        <v>116</v>
      </c>
      <c r="I200" s="22">
        <v>140</v>
      </c>
      <c r="J200" s="77" t="s">
        <v>326</v>
      </c>
      <c r="K200" s="77" t="s">
        <v>30</v>
      </c>
      <c r="L200" s="75">
        <v>45764</v>
      </c>
      <c r="M200" s="77" t="s">
        <v>116</v>
      </c>
      <c r="N200" s="22" t="s">
        <v>121</v>
      </c>
      <c r="O200" s="75">
        <v>45764</v>
      </c>
      <c r="P200" s="22" t="s">
        <v>120</v>
      </c>
      <c r="Q200" s="22" t="s">
        <v>121</v>
      </c>
      <c r="R200" s="22" t="s">
        <v>85</v>
      </c>
    </row>
    <row r="201" spans="1:18" x14ac:dyDescent="0.25">
      <c r="A201" s="22">
        <v>94087456</v>
      </c>
      <c r="B201" s="22" t="s">
        <v>68</v>
      </c>
      <c r="C201" s="75">
        <v>45654</v>
      </c>
      <c r="D201" s="76" t="s">
        <v>25</v>
      </c>
      <c r="E201" s="76" t="s">
        <v>15</v>
      </c>
      <c r="F201" s="76" t="s">
        <v>0</v>
      </c>
      <c r="G201" s="75">
        <v>45685</v>
      </c>
      <c r="H201" s="22" t="s">
        <v>116</v>
      </c>
      <c r="I201" s="22">
        <v>123</v>
      </c>
      <c r="J201" s="77" t="s">
        <v>130</v>
      </c>
      <c r="K201" s="77" t="s">
        <v>30</v>
      </c>
      <c r="L201" s="75">
        <v>45747</v>
      </c>
      <c r="M201" s="77" t="s">
        <v>116</v>
      </c>
      <c r="N201" s="22" t="s">
        <v>121</v>
      </c>
      <c r="O201" s="75"/>
      <c r="P201" s="22"/>
      <c r="Q201" s="22"/>
      <c r="R201" s="22" t="s">
        <v>85</v>
      </c>
    </row>
    <row r="202" spans="1:18" x14ac:dyDescent="0.25">
      <c r="A202" s="22">
        <v>94102423</v>
      </c>
      <c r="B202" s="22" t="s">
        <v>68</v>
      </c>
      <c r="C202" s="75">
        <v>45667</v>
      </c>
      <c r="D202" s="76" t="s">
        <v>0</v>
      </c>
      <c r="E202" s="76" t="s">
        <v>87</v>
      </c>
      <c r="F202" s="76" t="s">
        <v>0</v>
      </c>
      <c r="G202" s="75">
        <v>45701</v>
      </c>
      <c r="H202" s="22" t="s">
        <v>116</v>
      </c>
      <c r="I202" s="22">
        <v>110</v>
      </c>
      <c r="J202" s="77" t="s">
        <v>130</v>
      </c>
      <c r="K202" s="77" t="s">
        <v>30</v>
      </c>
      <c r="L202" s="75">
        <v>45773</v>
      </c>
      <c r="M202" s="77" t="s">
        <v>116</v>
      </c>
      <c r="N202" s="22" t="s">
        <v>121</v>
      </c>
      <c r="O202" s="75"/>
      <c r="P202" s="22"/>
      <c r="Q202" s="22"/>
      <c r="R202" s="22" t="s">
        <v>85</v>
      </c>
    </row>
    <row r="203" spans="1:18" x14ac:dyDescent="0.25">
      <c r="A203" s="22">
        <v>94106176</v>
      </c>
      <c r="B203" s="22" t="s">
        <v>68</v>
      </c>
      <c r="C203" s="75">
        <v>45671</v>
      </c>
      <c r="D203" s="76" t="s">
        <v>25</v>
      </c>
      <c r="E203" s="76" t="s">
        <v>103</v>
      </c>
      <c r="F203" s="76" t="s">
        <v>97</v>
      </c>
      <c r="G203" s="75">
        <v>45695</v>
      </c>
      <c r="H203" s="22" t="s">
        <v>116</v>
      </c>
      <c r="I203" s="22">
        <v>106</v>
      </c>
      <c r="J203" s="77" t="s">
        <v>310</v>
      </c>
      <c r="K203" s="77" t="s">
        <v>30</v>
      </c>
      <c r="L203" s="75"/>
      <c r="M203" s="77"/>
      <c r="N203" s="22"/>
      <c r="O203" s="75">
        <v>45763</v>
      </c>
      <c r="P203" s="22" t="s">
        <v>120</v>
      </c>
      <c r="Q203" s="22" t="s">
        <v>121</v>
      </c>
      <c r="R203" s="22" t="s">
        <v>85</v>
      </c>
    </row>
    <row r="204" spans="1:18" x14ac:dyDescent="0.25">
      <c r="A204" s="22">
        <v>94109712</v>
      </c>
      <c r="B204" s="22" t="s">
        <v>68</v>
      </c>
      <c r="C204" s="75">
        <v>45674</v>
      </c>
      <c r="D204" s="76" t="s">
        <v>25</v>
      </c>
      <c r="E204" s="76" t="s">
        <v>103</v>
      </c>
      <c r="F204" s="76" t="s">
        <v>97</v>
      </c>
      <c r="G204" s="75">
        <v>45677</v>
      </c>
      <c r="H204" s="22" t="s">
        <v>116</v>
      </c>
      <c r="I204" s="22">
        <v>103</v>
      </c>
      <c r="J204" s="77" t="s">
        <v>328</v>
      </c>
      <c r="K204" s="77" t="s">
        <v>30</v>
      </c>
      <c r="L204" s="75"/>
      <c r="M204" s="77"/>
      <c r="N204" s="22"/>
      <c r="O204" s="75"/>
      <c r="P204" s="22"/>
      <c r="Q204" s="22"/>
      <c r="R204" s="22" t="s">
        <v>54</v>
      </c>
    </row>
    <row r="205" spans="1:18" x14ac:dyDescent="0.25">
      <c r="A205" s="22">
        <v>94112069</v>
      </c>
      <c r="B205" s="22" t="s">
        <v>68</v>
      </c>
      <c r="C205" s="75">
        <v>45677</v>
      </c>
      <c r="D205" s="76" t="s">
        <v>0</v>
      </c>
      <c r="E205" s="76" t="s">
        <v>4</v>
      </c>
      <c r="F205" s="76" t="s">
        <v>0</v>
      </c>
      <c r="G205" s="75">
        <v>45680</v>
      </c>
      <c r="H205" s="22" t="s">
        <v>116</v>
      </c>
      <c r="I205" s="22">
        <v>100</v>
      </c>
      <c r="J205" s="77" t="s">
        <v>328</v>
      </c>
      <c r="K205" s="77" t="s">
        <v>30</v>
      </c>
      <c r="L205" s="75">
        <v>45745</v>
      </c>
      <c r="M205" s="77" t="s">
        <v>116</v>
      </c>
      <c r="N205" s="22" t="s">
        <v>121</v>
      </c>
      <c r="O205" s="22"/>
      <c r="P205" s="22"/>
      <c r="Q205" s="22"/>
      <c r="R205" s="22" t="s">
        <v>85</v>
      </c>
    </row>
    <row r="206" spans="1:18" x14ac:dyDescent="0.25">
      <c r="A206" s="22">
        <v>94112206</v>
      </c>
      <c r="B206" s="22" t="s">
        <v>68</v>
      </c>
      <c r="C206" s="75">
        <v>45677</v>
      </c>
      <c r="D206" s="76" t="s">
        <v>0</v>
      </c>
      <c r="E206" s="76" t="s">
        <v>4</v>
      </c>
      <c r="F206" s="76" t="s">
        <v>0</v>
      </c>
      <c r="G206" s="75">
        <v>45684</v>
      </c>
      <c r="H206" s="22" t="s">
        <v>116</v>
      </c>
      <c r="I206" s="22">
        <v>100</v>
      </c>
      <c r="J206" s="77" t="s">
        <v>332</v>
      </c>
      <c r="K206" s="77" t="s">
        <v>30</v>
      </c>
      <c r="L206" s="75">
        <v>45744</v>
      </c>
      <c r="M206" s="77" t="s">
        <v>116</v>
      </c>
      <c r="N206" s="22" t="s">
        <v>121</v>
      </c>
      <c r="O206" s="22"/>
      <c r="P206" s="22"/>
      <c r="Q206" s="22"/>
      <c r="R206" s="22" t="s">
        <v>85</v>
      </c>
    </row>
    <row r="207" spans="1:18" x14ac:dyDescent="0.25">
      <c r="A207" s="22">
        <v>94120981</v>
      </c>
      <c r="B207" s="22" t="s">
        <v>68</v>
      </c>
      <c r="C207" s="75">
        <v>45685</v>
      </c>
      <c r="D207" s="76" t="s">
        <v>0</v>
      </c>
      <c r="E207" s="76" t="s">
        <v>4</v>
      </c>
      <c r="F207" s="76" t="s">
        <v>0</v>
      </c>
      <c r="G207" s="75">
        <v>45688</v>
      </c>
      <c r="H207" s="22" t="s">
        <v>116</v>
      </c>
      <c r="I207" s="22">
        <v>92</v>
      </c>
      <c r="J207" s="77" t="s">
        <v>328</v>
      </c>
      <c r="K207" s="77" t="s">
        <v>30</v>
      </c>
      <c r="L207" s="75">
        <v>45768</v>
      </c>
      <c r="M207" s="77" t="s">
        <v>116</v>
      </c>
      <c r="N207" s="22" t="s">
        <v>121</v>
      </c>
      <c r="O207" s="75"/>
      <c r="P207" s="22"/>
      <c r="Q207" s="22"/>
      <c r="R207" s="22" t="s">
        <v>85</v>
      </c>
    </row>
    <row r="208" spans="1:18" x14ac:dyDescent="0.25">
      <c r="A208" s="22">
        <v>94134619</v>
      </c>
      <c r="B208" s="22" t="s">
        <v>68</v>
      </c>
      <c r="C208" s="75">
        <v>45696</v>
      </c>
      <c r="D208" s="76" t="s">
        <v>0</v>
      </c>
      <c r="E208" s="76" t="s">
        <v>4</v>
      </c>
      <c r="F208" s="76" t="s">
        <v>0</v>
      </c>
      <c r="G208" s="75">
        <v>45699</v>
      </c>
      <c r="H208" s="22" t="s">
        <v>116</v>
      </c>
      <c r="I208" s="22">
        <v>81</v>
      </c>
      <c r="J208" s="77" t="s">
        <v>328</v>
      </c>
      <c r="K208" s="77" t="s">
        <v>30</v>
      </c>
      <c r="L208" s="75">
        <v>45775</v>
      </c>
      <c r="M208" s="77" t="s">
        <v>116</v>
      </c>
      <c r="N208" s="22" t="s">
        <v>121</v>
      </c>
      <c r="O208" s="75"/>
      <c r="P208" s="22"/>
      <c r="Q208" s="22"/>
      <c r="R208" s="22" t="s">
        <v>85</v>
      </c>
    </row>
    <row r="209" spans="1:18" x14ac:dyDescent="0.25">
      <c r="A209" s="22">
        <v>93435323</v>
      </c>
      <c r="B209" s="22" t="s">
        <v>68</v>
      </c>
      <c r="C209" s="75">
        <v>45099</v>
      </c>
      <c r="D209" s="76" t="s">
        <v>0</v>
      </c>
      <c r="E209" s="76" t="s">
        <v>6</v>
      </c>
      <c r="F209" s="76" t="s">
        <v>0</v>
      </c>
      <c r="G209" s="75">
        <v>45710</v>
      </c>
      <c r="H209" s="22" t="s">
        <v>116</v>
      </c>
      <c r="I209" s="22">
        <v>709</v>
      </c>
      <c r="J209" s="77" t="s">
        <v>118</v>
      </c>
      <c r="K209" s="77" t="s">
        <v>32</v>
      </c>
      <c r="L209" s="75"/>
      <c r="M209" s="77"/>
      <c r="N209" s="22"/>
      <c r="O209" s="75">
        <v>45805</v>
      </c>
      <c r="P209" s="22" t="s">
        <v>120</v>
      </c>
      <c r="Q209" s="22" t="s">
        <v>121</v>
      </c>
      <c r="R209" s="22" t="s">
        <v>85</v>
      </c>
    </row>
    <row r="210" spans="1:18" x14ac:dyDescent="0.25">
      <c r="A210" s="22">
        <v>93436572</v>
      </c>
      <c r="B210" s="22" t="s">
        <v>68</v>
      </c>
      <c r="C210" s="75">
        <v>45099</v>
      </c>
      <c r="D210" s="76" t="s">
        <v>0</v>
      </c>
      <c r="E210" s="76" t="s">
        <v>6</v>
      </c>
      <c r="F210" s="76" t="s">
        <v>0</v>
      </c>
      <c r="G210" s="75">
        <v>45710</v>
      </c>
      <c r="H210" s="22" t="s">
        <v>116</v>
      </c>
      <c r="I210" s="22">
        <v>709</v>
      </c>
      <c r="J210" s="77" t="s">
        <v>118</v>
      </c>
      <c r="K210" s="77" t="s">
        <v>32</v>
      </c>
      <c r="L210" s="22"/>
      <c r="M210" s="77"/>
      <c r="N210" s="22"/>
      <c r="O210" s="75">
        <v>45805</v>
      </c>
      <c r="P210" s="22" t="s">
        <v>120</v>
      </c>
      <c r="Q210" s="22" t="s">
        <v>121</v>
      </c>
      <c r="R210" s="22" t="s">
        <v>85</v>
      </c>
    </row>
    <row r="211" spans="1:18" x14ac:dyDescent="0.25">
      <c r="A211" s="22">
        <v>93537464</v>
      </c>
      <c r="B211" s="22" t="s">
        <v>68</v>
      </c>
      <c r="C211" s="75">
        <v>45181</v>
      </c>
      <c r="D211" s="76" t="s">
        <v>0</v>
      </c>
      <c r="E211" s="76" t="s">
        <v>6</v>
      </c>
      <c r="F211" s="76" t="s">
        <v>0</v>
      </c>
      <c r="G211" s="75">
        <v>45734</v>
      </c>
      <c r="H211" s="22" t="s">
        <v>116</v>
      </c>
      <c r="I211" s="22">
        <v>627</v>
      </c>
      <c r="J211" s="77" t="s">
        <v>118</v>
      </c>
      <c r="K211" s="77" t="s">
        <v>32</v>
      </c>
      <c r="L211" s="75"/>
      <c r="M211" s="77"/>
      <c r="N211" s="22"/>
      <c r="O211" s="22"/>
      <c r="P211" s="22"/>
      <c r="Q211" s="22"/>
      <c r="R211" s="22" t="s">
        <v>54</v>
      </c>
    </row>
    <row r="212" spans="1:18" x14ac:dyDescent="0.25">
      <c r="A212" s="22">
        <v>93559509</v>
      </c>
      <c r="B212" s="22" t="s">
        <v>68</v>
      </c>
      <c r="C212" s="75">
        <v>45197</v>
      </c>
      <c r="D212" s="76" t="s">
        <v>25</v>
      </c>
      <c r="E212" s="76" t="s">
        <v>103</v>
      </c>
      <c r="F212" s="76" t="s">
        <v>97</v>
      </c>
      <c r="G212" s="75">
        <v>45723</v>
      </c>
      <c r="H212" s="22" t="s">
        <v>116</v>
      </c>
      <c r="I212" s="22">
        <v>611</v>
      </c>
      <c r="J212" s="77" t="s">
        <v>118</v>
      </c>
      <c r="K212" s="77" t="s">
        <v>32</v>
      </c>
      <c r="L212" s="75"/>
      <c r="M212" s="77"/>
      <c r="N212" s="22"/>
      <c r="O212" s="75"/>
      <c r="P212" s="22"/>
      <c r="Q212" s="22"/>
      <c r="R212" s="22" t="s">
        <v>54</v>
      </c>
    </row>
    <row r="213" spans="1:18" x14ac:dyDescent="0.25">
      <c r="A213" s="22">
        <v>93601343</v>
      </c>
      <c r="B213" s="22" t="s">
        <v>68</v>
      </c>
      <c r="C213" s="75">
        <v>45232</v>
      </c>
      <c r="D213" s="76" t="s">
        <v>0</v>
      </c>
      <c r="E213" s="76" t="s">
        <v>4</v>
      </c>
      <c r="F213" s="76" t="s">
        <v>0</v>
      </c>
      <c r="G213" s="75">
        <v>45731</v>
      </c>
      <c r="H213" s="22" t="s">
        <v>116</v>
      </c>
      <c r="I213" s="22">
        <v>576</v>
      </c>
      <c r="J213" s="77" t="s">
        <v>118</v>
      </c>
      <c r="K213" s="77" t="s">
        <v>32</v>
      </c>
      <c r="L213" s="75">
        <v>45791</v>
      </c>
      <c r="M213" s="77" t="s">
        <v>116</v>
      </c>
      <c r="N213" s="22" t="s">
        <v>121</v>
      </c>
      <c r="O213" s="75"/>
      <c r="P213" s="22"/>
      <c r="Q213" s="22"/>
      <c r="R213" s="22" t="s">
        <v>85</v>
      </c>
    </row>
    <row r="214" spans="1:18" x14ac:dyDescent="0.25">
      <c r="A214" s="22">
        <v>93683651</v>
      </c>
      <c r="B214" s="22" t="s">
        <v>68</v>
      </c>
      <c r="C214" s="75">
        <v>45304</v>
      </c>
      <c r="D214" s="76" t="s">
        <v>0</v>
      </c>
      <c r="E214" s="76" t="s">
        <v>4</v>
      </c>
      <c r="F214" s="76" t="s">
        <v>0</v>
      </c>
      <c r="G214" s="75">
        <v>45729</v>
      </c>
      <c r="H214" s="22" t="s">
        <v>116</v>
      </c>
      <c r="I214" s="22">
        <v>504</v>
      </c>
      <c r="J214" s="77" t="s">
        <v>118</v>
      </c>
      <c r="K214" s="77" t="s">
        <v>32</v>
      </c>
      <c r="L214" s="75">
        <v>45789</v>
      </c>
      <c r="M214" s="77" t="s">
        <v>116</v>
      </c>
      <c r="N214" s="22" t="s">
        <v>121</v>
      </c>
      <c r="O214" s="75"/>
      <c r="P214" s="22"/>
      <c r="Q214" s="22"/>
      <c r="R214" s="22" t="s">
        <v>85</v>
      </c>
    </row>
    <row r="215" spans="1:18" x14ac:dyDescent="0.25">
      <c r="A215" s="22">
        <v>93685015</v>
      </c>
      <c r="B215" s="22" t="s">
        <v>68</v>
      </c>
      <c r="C215" s="75">
        <v>45305</v>
      </c>
      <c r="D215" s="76" t="s">
        <v>0</v>
      </c>
      <c r="E215" s="76" t="s">
        <v>22</v>
      </c>
      <c r="F215" s="76" t="s">
        <v>0</v>
      </c>
      <c r="G215" s="75">
        <v>45730</v>
      </c>
      <c r="H215" s="22" t="s">
        <v>116</v>
      </c>
      <c r="I215" s="22">
        <v>503</v>
      </c>
      <c r="J215" s="77" t="s">
        <v>118</v>
      </c>
      <c r="K215" s="77" t="s">
        <v>32</v>
      </c>
      <c r="L215" s="75">
        <v>45805</v>
      </c>
      <c r="M215" s="77" t="s">
        <v>116</v>
      </c>
      <c r="N215" s="22" t="s">
        <v>121</v>
      </c>
      <c r="O215" s="22"/>
      <c r="P215" s="22"/>
      <c r="Q215" s="22"/>
      <c r="R215" s="22" t="s">
        <v>85</v>
      </c>
    </row>
    <row r="216" spans="1:18" x14ac:dyDescent="0.25">
      <c r="A216" s="22">
        <v>93688307</v>
      </c>
      <c r="B216" s="22" t="s">
        <v>68</v>
      </c>
      <c r="C216" s="75">
        <v>45307</v>
      </c>
      <c r="D216" s="76" t="s">
        <v>0</v>
      </c>
      <c r="E216" s="76" t="s">
        <v>22</v>
      </c>
      <c r="F216" s="76" t="s">
        <v>0</v>
      </c>
      <c r="G216" s="75">
        <v>45721</v>
      </c>
      <c r="H216" s="22" t="s">
        <v>116</v>
      </c>
      <c r="I216" s="22">
        <v>501</v>
      </c>
      <c r="J216" s="77" t="s">
        <v>118</v>
      </c>
      <c r="K216" s="77" t="s">
        <v>32</v>
      </c>
      <c r="L216" s="22"/>
      <c r="M216" s="77"/>
      <c r="N216" s="22"/>
      <c r="O216" s="75"/>
      <c r="P216" s="22"/>
      <c r="Q216" s="22"/>
      <c r="R216" s="22" t="s">
        <v>54</v>
      </c>
    </row>
    <row r="217" spans="1:18" x14ac:dyDescent="0.25">
      <c r="A217" s="22">
        <v>93691459</v>
      </c>
      <c r="B217" s="22" t="s">
        <v>68</v>
      </c>
      <c r="C217" s="75">
        <v>45310</v>
      </c>
      <c r="D217" s="76" t="s">
        <v>0</v>
      </c>
      <c r="E217" s="76" t="s">
        <v>21</v>
      </c>
      <c r="F217" s="76" t="s">
        <v>0</v>
      </c>
      <c r="G217" s="75">
        <v>45728</v>
      </c>
      <c r="H217" s="22" t="s">
        <v>116</v>
      </c>
      <c r="I217" s="22">
        <v>498</v>
      </c>
      <c r="J217" s="77" t="s">
        <v>118</v>
      </c>
      <c r="K217" s="77" t="s">
        <v>32</v>
      </c>
      <c r="L217" s="75"/>
      <c r="M217" s="77"/>
      <c r="N217" s="22"/>
      <c r="O217" s="22"/>
      <c r="P217" s="22"/>
      <c r="Q217" s="22"/>
      <c r="R217" s="22" t="s">
        <v>54</v>
      </c>
    </row>
    <row r="218" spans="1:18" x14ac:dyDescent="0.25">
      <c r="A218" s="22">
        <v>93692498</v>
      </c>
      <c r="B218" s="22" t="s">
        <v>68</v>
      </c>
      <c r="C218" s="75">
        <v>45311</v>
      </c>
      <c r="D218" s="76" t="s">
        <v>0</v>
      </c>
      <c r="E218" s="76" t="s">
        <v>3</v>
      </c>
      <c r="F218" s="76" t="s">
        <v>0</v>
      </c>
      <c r="G218" s="75">
        <v>45736</v>
      </c>
      <c r="H218" s="22" t="s">
        <v>116</v>
      </c>
      <c r="I218" s="22">
        <v>497</v>
      </c>
      <c r="J218" s="77" t="s">
        <v>118</v>
      </c>
      <c r="K218" s="77" t="s">
        <v>32</v>
      </c>
      <c r="L218" s="75">
        <v>45797</v>
      </c>
      <c r="M218" s="77" t="s">
        <v>116</v>
      </c>
      <c r="N218" s="22" t="s">
        <v>121</v>
      </c>
      <c r="O218" s="75"/>
      <c r="P218" s="22"/>
      <c r="Q218" s="22"/>
      <c r="R218" s="22" t="s">
        <v>85</v>
      </c>
    </row>
    <row r="219" spans="1:18" x14ac:dyDescent="0.25">
      <c r="A219" s="22">
        <v>93735565</v>
      </c>
      <c r="B219" s="22" t="s">
        <v>68</v>
      </c>
      <c r="C219" s="75">
        <v>45347</v>
      </c>
      <c r="D219" s="76" t="s">
        <v>0</v>
      </c>
      <c r="E219" s="76" t="s">
        <v>22</v>
      </c>
      <c r="F219" s="76" t="s">
        <v>0</v>
      </c>
      <c r="G219" s="75">
        <v>45723</v>
      </c>
      <c r="H219" s="22" t="s">
        <v>116</v>
      </c>
      <c r="I219" s="22">
        <v>461</v>
      </c>
      <c r="J219" s="77" t="s">
        <v>118</v>
      </c>
      <c r="K219" s="77" t="s">
        <v>32</v>
      </c>
      <c r="L219" s="75">
        <v>45805</v>
      </c>
      <c r="M219" s="77" t="s">
        <v>116</v>
      </c>
      <c r="N219" s="22" t="s">
        <v>121</v>
      </c>
      <c r="O219" s="22"/>
      <c r="P219" s="22"/>
      <c r="Q219" s="22"/>
      <c r="R219" s="22" t="s">
        <v>85</v>
      </c>
    </row>
    <row r="220" spans="1:18" x14ac:dyDescent="0.25">
      <c r="A220" s="22">
        <v>93749776</v>
      </c>
      <c r="B220" s="22" t="s">
        <v>68</v>
      </c>
      <c r="C220" s="75">
        <v>45358</v>
      </c>
      <c r="D220" s="76" t="s">
        <v>0</v>
      </c>
      <c r="E220" s="76" t="s">
        <v>6</v>
      </c>
      <c r="F220" s="76" t="s">
        <v>0</v>
      </c>
      <c r="G220" s="75">
        <v>45723</v>
      </c>
      <c r="H220" s="22" t="s">
        <v>116</v>
      </c>
      <c r="I220" s="22">
        <v>450</v>
      </c>
      <c r="J220" s="77" t="s">
        <v>118</v>
      </c>
      <c r="K220" s="77" t="s">
        <v>32</v>
      </c>
      <c r="L220" s="75"/>
      <c r="M220" s="77"/>
      <c r="N220" s="22"/>
      <c r="O220" s="22"/>
      <c r="P220" s="22"/>
      <c r="Q220" s="22"/>
      <c r="R220" s="22" t="s">
        <v>54</v>
      </c>
    </row>
    <row r="221" spans="1:18" x14ac:dyDescent="0.25">
      <c r="A221" s="22">
        <v>93764001</v>
      </c>
      <c r="B221" s="22" t="s">
        <v>68</v>
      </c>
      <c r="C221" s="75">
        <v>45370</v>
      </c>
      <c r="D221" s="76" t="s">
        <v>0</v>
      </c>
      <c r="E221" s="76" t="s">
        <v>21</v>
      </c>
      <c r="F221" s="76" t="s">
        <v>0</v>
      </c>
      <c r="G221" s="75">
        <v>45736</v>
      </c>
      <c r="H221" s="22" t="s">
        <v>116</v>
      </c>
      <c r="I221" s="22">
        <v>438</v>
      </c>
      <c r="J221" s="77" t="s">
        <v>118</v>
      </c>
      <c r="K221" s="77" t="s">
        <v>32</v>
      </c>
      <c r="L221" s="75"/>
      <c r="M221" s="77"/>
      <c r="N221" s="22"/>
      <c r="O221" s="22"/>
      <c r="P221" s="22"/>
      <c r="Q221" s="22"/>
      <c r="R221" s="22" t="s">
        <v>54</v>
      </c>
    </row>
    <row r="222" spans="1:18" x14ac:dyDescent="0.25">
      <c r="A222" s="22">
        <v>93787578</v>
      </c>
      <c r="B222" s="22" t="s">
        <v>68</v>
      </c>
      <c r="C222" s="75">
        <v>45389</v>
      </c>
      <c r="D222" s="76" t="s">
        <v>0</v>
      </c>
      <c r="E222" s="76" t="s">
        <v>6</v>
      </c>
      <c r="F222" s="76" t="s">
        <v>0</v>
      </c>
      <c r="G222" s="75">
        <v>45723</v>
      </c>
      <c r="H222" s="22" t="s">
        <v>116</v>
      </c>
      <c r="I222" s="22">
        <v>419</v>
      </c>
      <c r="J222" s="77" t="s">
        <v>128</v>
      </c>
      <c r="K222" s="77" t="s">
        <v>32</v>
      </c>
      <c r="L222" s="22"/>
      <c r="M222" s="77"/>
      <c r="N222" s="22"/>
      <c r="O222" s="75"/>
      <c r="P222" s="22"/>
      <c r="Q222" s="22"/>
      <c r="R222" s="22" t="s">
        <v>54</v>
      </c>
    </row>
    <row r="223" spans="1:18" x14ac:dyDescent="0.25">
      <c r="A223" s="22">
        <v>93788400</v>
      </c>
      <c r="B223" s="22" t="s">
        <v>68</v>
      </c>
      <c r="C223" s="75">
        <v>45389</v>
      </c>
      <c r="D223" s="76" t="s">
        <v>0</v>
      </c>
      <c r="E223" s="76" t="s">
        <v>6</v>
      </c>
      <c r="F223" s="76" t="s">
        <v>0</v>
      </c>
      <c r="G223" s="75">
        <v>45723</v>
      </c>
      <c r="H223" s="22" t="s">
        <v>116</v>
      </c>
      <c r="I223" s="22">
        <v>419</v>
      </c>
      <c r="J223" s="77" t="s">
        <v>128</v>
      </c>
      <c r="K223" s="77" t="s">
        <v>32</v>
      </c>
      <c r="L223" s="75"/>
      <c r="M223" s="77"/>
      <c r="N223" s="22"/>
      <c r="O223" s="22"/>
      <c r="P223" s="22"/>
      <c r="Q223" s="22"/>
      <c r="R223" s="22" t="s">
        <v>54</v>
      </c>
    </row>
    <row r="224" spans="1:18" x14ac:dyDescent="0.25">
      <c r="A224" s="22">
        <v>93834589</v>
      </c>
      <c r="B224" s="22" t="s">
        <v>68</v>
      </c>
      <c r="C224" s="75">
        <v>45427</v>
      </c>
      <c r="D224" s="76" t="s">
        <v>0</v>
      </c>
      <c r="E224" s="76" t="s">
        <v>6</v>
      </c>
      <c r="F224" s="76" t="s">
        <v>0</v>
      </c>
      <c r="G224" s="75">
        <v>45731</v>
      </c>
      <c r="H224" s="22" t="s">
        <v>116</v>
      </c>
      <c r="I224" s="22">
        <v>381</v>
      </c>
      <c r="J224" s="77" t="s">
        <v>123</v>
      </c>
      <c r="K224" s="77" t="s">
        <v>32</v>
      </c>
      <c r="L224" s="75"/>
      <c r="M224" s="77"/>
      <c r="N224" s="22"/>
      <c r="O224" s="22"/>
      <c r="P224" s="22"/>
      <c r="Q224" s="22"/>
      <c r="R224" s="22" t="s">
        <v>54</v>
      </c>
    </row>
    <row r="225" spans="1:18" x14ac:dyDescent="0.25">
      <c r="A225" s="22">
        <v>93836408</v>
      </c>
      <c r="B225" s="22" t="s">
        <v>68</v>
      </c>
      <c r="C225" s="75">
        <v>45429</v>
      </c>
      <c r="D225" s="76" t="s">
        <v>25</v>
      </c>
      <c r="E225" s="76" t="s">
        <v>15</v>
      </c>
      <c r="F225" s="76" t="s">
        <v>0</v>
      </c>
      <c r="G225" s="75">
        <v>45735</v>
      </c>
      <c r="H225" s="22" t="s">
        <v>116</v>
      </c>
      <c r="I225" s="22">
        <v>379</v>
      </c>
      <c r="J225" s="77" t="s">
        <v>123</v>
      </c>
      <c r="K225" s="77" t="s">
        <v>32</v>
      </c>
      <c r="L225" s="22"/>
      <c r="M225" s="77"/>
      <c r="N225" s="22"/>
      <c r="O225" s="75"/>
      <c r="P225" s="22"/>
      <c r="Q225" s="22"/>
      <c r="R225" s="22" t="s">
        <v>54</v>
      </c>
    </row>
    <row r="226" spans="1:18" x14ac:dyDescent="0.25">
      <c r="A226" s="22">
        <v>93836806</v>
      </c>
      <c r="B226" s="22" t="s">
        <v>68</v>
      </c>
      <c r="C226" s="75">
        <v>45428</v>
      </c>
      <c r="D226" s="76" t="s">
        <v>25</v>
      </c>
      <c r="E226" s="76" t="s">
        <v>15</v>
      </c>
      <c r="F226" s="76" t="s">
        <v>0</v>
      </c>
      <c r="G226" s="75">
        <v>45734</v>
      </c>
      <c r="H226" s="22" t="s">
        <v>116</v>
      </c>
      <c r="I226" s="22">
        <v>380</v>
      </c>
      <c r="J226" s="77" t="s">
        <v>123</v>
      </c>
      <c r="K226" s="77" t="s">
        <v>32</v>
      </c>
      <c r="L226" s="75">
        <v>45804</v>
      </c>
      <c r="M226" s="77" t="s">
        <v>116</v>
      </c>
      <c r="N226" s="22" t="s">
        <v>121</v>
      </c>
      <c r="O226" s="75"/>
      <c r="P226" s="22"/>
      <c r="Q226" s="22"/>
      <c r="R226" s="22" t="s">
        <v>85</v>
      </c>
    </row>
    <row r="227" spans="1:18" x14ac:dyDescent="0.25">
      <c r="A227" s="22">
        <v>93855663</v>
      </c>
      <c r="B227" s="22" t="s">
        <v>68</v>
      </c>
      <c r="C227" s="75">
        <v>45445</v>
      </c>
      <c r="D227" s="76" t="s">
        <v>0</v>
      </c>
      <c r="E227" s="76" t="s">
        <v>146</v>
      </c>
      <c r="F227" s="76" t="s">
        <v>141</v>
      </c>
      <c r="G227" s="75">
        <v>45720</v>
      </c>
      <c r="H227" s="22" t="s">
        <v>116</v>
      </c>
      <c r="I227" s="22">
        <v>363</v>
      </c>
      <c r="J227" s="77" t="s">
        <v>119</v>
      </c>
      <c r="K227" s="77" t="s">
        <v>32</v>
      </c>
      <c r="L227" s="75"/>
      <c r="M227" s="77"/>
      <c r="N227" s="22"/>
      <c r="O227" s="22"/>
      <c r="P227" s="22"/>
      <c r="Q227" s="22"/>
      <c r="R227" s="22" t="s">
        <v>54</v>
      </c>
    </row>
    <row r="228" spans="1:18" x14ac:dyDescent="0.25">
      <c r="A228" s="22">
        <v>93857515</v>
      </c>
      <c r="B228" s="22" t="s">
        <v>68</v>
      </c>
      <c r="C228" s="75">
        <v>45447</v>
      </c>
      <c r="D228" s="76" t="s">
        <v>25</v>
      </c>
      <c r="E228" s="76" t="s">
        <v>15</v>
      </c>
      <c r="F228" s="76" t="s">
        <v>0</v>
      </c>
      <c r="G228" s="75">
        <v>45722</v>
      </c>
      <c r="H228" s="22" t="s">
        <v>116</v>
      </c>
      <c r="I228" s="22">
        <v>361</v>
      </c>
      <c r="J228" s="77" t="s">
        <v>119</v>
      </c>
      <c r="K228" s="77" t="s">
        <v>32</v>
      </c>
      <c r="L228" s="75">
        <v>45806</v>
      </c>
      <c r="M228" s="77" t="s">
        <v>116</v>
      </c>
      <c r="N228" s="22" t="s">
        <v>121</v>
      </c>
      <c r="O228" s="22"/>
      <c r="P228" s="22"/>
      <c r="Q228" s="22"/>
      <c r="R228" s="22" t="s">
        <v>85</v>
      </c>
    </row>
    <row r="229" spans="1:18" x14ac:dyDescent="0.25">
      <c r="A229" s="22">
        <v>93863111</v>
      </c>
      <c r="B229" s="22" t="s">
        <v>68</v>
      </c>
      <c r="C229" s="75">
        <v>45451</v>
      </c>
      <c r="D229" s="76" t="s">
        <v>25</v>
      </c>
      <c r="E229" s="76" t="s">
        <v>210</v>
      </c>
      <c r="F229" s="76" t="s">
        <v>97</v>
      </c>
      <c r="G229" s="75">
        <v>45722</v>
      </c>
      <c r="H229" s="22" t="s">
        <v>116</v>
      </c>
      <c r="I229" s="22">
        <v>357</v>
      </c>
      <c r="J229" s="77" t="s">
        <v>129</v>
      </c>
      <c r="K229" s="77" t="s">
        <v>32</v>
      </c>
      <c r="L229" s="75">
        <v>45787</v>
      </c>
      <c r="M229" s="77" t="s">
        <v>116</v>
      </c>
      <c r="N229" s="22" t="s">
        <v>121</v>
      </c>
      <c r="O229" s="75">
        <v>45787</v>
      </c>
      <c r="P229" s="22" t="s">
        <v>120</v>
      </c>
      <c r="Q229" s="22" t="s">
        <v>121</v>
      </c>
      <c r="R229" s="22" t="s">
        <v>85</v>
      </c>
    </row>
    <row r="230" spans="1:18" x14ac:dyDescent="0.25">
      <c r="A230" s="22">
        <v>93866483</v>
      </c>
      <c r="B230" s="22" t="s">
        <v>68</v>
      </c>
      <c r="C230" s="75">
        <v>45454</v>
      </c>
      <c r="D230" s="76" t="s">
        <v>0</v>
      </c>
      <c r="E230" s="76" t="s">
        <v>21</v>
      </c>
      <c r="F230" s="76" t="s">
        <v>0</v>
      </c>
      <c r="G230" s="75">
        <v>45726</v>
      </c>
      <c r="H230" s="22" t="s">
        <v>116</v>
      </c>
      <c r="I230" s="22">
        <v>354</v>
      </c>
      <c r="J230" s="77" t="s">
        <v>129</v>
      </c>
      <c r="K230" s="77" t="s">
        <v>32</v>
      </c>
      <c r="L230" s="75">
        <v>45786</v>
      </c>
      <c r="M230" s="77" t="s">
        <v>116</v>
      </c>
      <c r="N230" s="22" t="s">
        <v>121</v>
      </c>
      <c r="O230" s="75"/>
      <c r="P230" s="22"/>
      <c r="Q230" s="22"/>
      <c r="R230" s="22" t="s">
        <v>85</v>
      </c>
    </row>
    <row r="231" spans="1:18" x14ac:dyDescent="0.25">
      <c r="A231" s="22">
        <v>93878234</v>
      </c>
      <c r="B231" s="22" t="s">
        <v>68</v>
      </c>
      <c r="C231" s="75">
        <v>45464</v>
      </c>
      <c r="D231" s="76" t="s">
        <v>0</v>
      </c>
      <c r="E231" s="76" t="s">
        <v>6</v>
      </c>
      <c r="F231" s="76" t="s">
        <v>0</v>
      </c>
      <c r="G231" s="75">
        <v>45710</v>
      </c>
      <c r="H231" s="22" t="s">
        <v>116</v>
      </c>
      <c r="I231" s="22">
        <v>344</v>
      </c>
      <c r="J231" s="77" t="s">
        <v>129</v>
      </c>
      <c r="K231" s="77" t="s">
        <v>32</v>
      </c>
      <c r="L231" s="75"/>
      <c r="M231" s="77"/>
      <c r="N231" s="22"/>
      <c r="O231" s="75">
        <v>45806</v>
      </c>
      <c r="P231" s="22" t="s">
        <v>120</v>
      </c>
      <c r="Q231" s="22" t="s">
        <v>121</v>
      </c>
      <c r="R231" s="22" t="s">
        <v>85</v>
      </c>
    </row>
    <row r="232" spans="1:18" x14ac:dyDescent="0.25">
      <c r="A232" s="22">
        <v>93882862</v>
      </c>
      <c r="B232" s="22" t="s">
        <v>68</v>
      </c>
      <c r="C232" s="75">
        <v>45468</v>
      </c>
      <c r="D232" s="76" t="s">
        <v>0</v>
      </c>
      <c r="E232" s="76" t="s">
        <v>22</v>
      </c>
      <c r="F232" s="76" t="s">
        <v>0</v>
      </c>
      <c r="G232" s="75">
        <v>45723</v>
      </c>
      <c r="H232" s="22" t="s">
        <v>116</v>
      </c>
      <c r="I232" s="22">
        <v>340</v>
      </c>
      <c r="J232" s="77" t="s">
        <v>129</v>
      </c>
      <c r="K232" s="77" t="s">
        <v>32</v>
      </c>
      <c r="L232" s="75">
        <v>45784</v>
      </c>
      <c r="M232" s="77" t="s">
        <v>116</v>
      </c>
      <c r="N232" s="22" t="s">
        <v>121</v>
      </c>
      <c r="O232" s="22"/>
      <c r="P232" s="22"/>
      <c r="Q232" s="22"/>
      <c r="R232" s="22" t="s">
        <v>85</v>
      </c>
    </row>
    <row r="233" spans="1:18" x14ac:dyDescent="0.25">
      <c r="A233" s="22">
        <v>93884556</v>
      </c>
      <c r="B233" s="22" t="s">
        <v>68</v>
      </c>
      <c r="C233" s="75">
        <v>45466</v>
      </c>
      <c r="D233" s="76" t="s">
        <v>25</v>
      </c>
      <c r="E233" s="76" t="s">
        <v>103</v>
      </c>
      <c r="F233" s="76" t="s">
        <v>97</v>
      </c>
      <c r="G233" s="75">
        <v>45726</v>
      </c>
      <c r="H233" s="22" t="s">
        <v>116</v>
      </c>
      <c r="I233" s="22">
        <v>342</v>
      </c>
      <c r="J233" s="77" t="s">
        <v>129</v>
      </c>
      <c r="K233" s="77" t="s">
        <v>32</v>
      </c>
      <c r="L233" s="75"/>
      <c r="M233" s="77"/>
      <c r="N233" s="22"/>
      <c r="O233" s="75"/>
      <c r="P233" s="22"/>
      <c r="Q233" s="22"/>
      <c r="R233" s="22" t="s">
        <v>54</v>
      </c>
    </row>
    <row r="234" spans="1:18" x14ac:dyDescent="0.25">
      <c r="A234" s="22">
        <v>93885041</v>
      </c>
      <c r="B234" s="22" t="s">
        <v>68</v>
      </c>
      <c r="C234" s="75">
        <v>45470</v>
      </c>
      <c r="D234" s="76" t="s">
        <v>25</v>
      </c>
      <c r="E234" s="76" t="s">
        <v>103</v>
      </c>
      <c r="F234" s="76" t="s">
        <v>97</v>
      </c>
      <c r="G234" s="75">
        <v>45722</v>
      </c>
      <c r="H234" s="22" t="s">
        <v>116</v>
      </c>
      <c r="I234" s="22">
        <v>338</v>
      </c>
      <c r="J234" s="77" t="s">
        <v>129</v>
      </c>
      <c r="K234" s="77" t="s">
        <v>32</v>
      </c>
      <c r="L234" s="75"/>
      <c r="M234" s="77"/>
      <c r="N234" s="22"/>
      <c r="O234" s="75">
        <v>45782</v>
      </c>
      <c r="P234" s="22" t="s">
        <v>120</v>
      </c>
      <c r="Q234" s="22" t="s">
        <v>142</v>
      </c>
      <c r="R234" s="22" t="s">
        <v>85</v>
      </c>
    </row>
    <row r="235" spans="1:18" x14ac:dyDescent="0.25">
      <c r="A235" s="22">
        <v>93885959</v>
      </c>
      <c r="B235" s="22" t="s">
        <v>68</v>
      </c>
      <c r="C235" s="75">
        <v>45471</v>
      </c>
      <c r="D235" s="76" t="s">
        <v>25</v>
      </c>
      <c r="E235" s="76" t="s">
        <v>15</v>
      </c>
      <c r="F235" s="76" t="s">
        <v>0</v>
      </c>
      <c r="G235" s="75">
        <v>45716</v>
      </c>
      <c r="H235" s="22" t="s">
        <v>116</v>
      </c>
      <c r="I235" s="22">
        <v>337</v>
      </c>
      <c r="J235" s="77" t="s">
        <v>129</v>
      </c>
      <c r="K235" s="77" t="s">
        <v>32</v>
      </c>
      <c r="L235" s="75">
        <v>45806</v>
      </c>
      <c r="M235" s="77" t="s">
        <v>116</v>
      </c>
      <c r="N235" s="22" t="s">
        <v>121</v>
      </c>
      <c r="O235" s="75"/>
      <c r="P235" s="22"/>
      <c r="Q235" s="22"/>
      <c r="R235" s="22" t="s">
        <v>85</v>
      </c>
    </row>
    <row r="236" spans="1:18" x14ac:dyDescent="0.25">
      <c r="A236" s="22">
        <v>93891214</v>
      </c>
      <c r="B236" s="22" t="s">
        <v>68</v>
      </c>
      <c r="C236" s="75">
        <v>45476</v>
      </c>
      <c r="D236" s="76" t="s">
        <v>27</v>
      </c>
      <c r="E236" s="76" t="s">
        <v>5</v>
      </c>
      <c r="F236" s="76" t="s">
        <v>0</v>
      </c>
      <c r="G236" s="75">
        <v>45720</v>
      </c>
      <c r="H236" s="22" t="s">
        <v>116</v>
      </c>
      <c r="I236" s="22">
        <v>332</v>
      </c>
      <c r="J236" s="77" t="s">
        <v>129</v>
      </c>
      <c r="K236" s="77" t="s">
        <v>32</v>
      </c>
      <c r="L236" s="75">
        <v>45789</v>
      </c>
      <c r="M236" s="77" t="s">
        <v>116</v>
      </c>
      <c r="N236" s="22" t="s">
        <v>121</v>
      </c>
      <c r="O236" s="75"/>
      <c r="P236" s="22"/>
      <c r="Q236" s="22"/>
      <c r="R236" s="22" t="s">
        <v>85</v>
      </c>
    </row>
    <row r="237" spans="1:18" x14ac:dyDescent="0.25">
      <c r="A237" s="22">
        <v>93897064</v>
      </c>
      <c r="B237" s="22" t="s">
        <v>68</v>
      </c>
      <c r="C237" s="75">
        <v>45481</v>
      </c>
      <c r="D237" s="76" t="s">
        <v>0</v>
      </c>
      <c r="E237" s="76" t="s">
        <v>146</v>
      </c>
      <c r="F237" s="76" t="s">
        <v>141</v>
      </c>
      <c r="G237" s="75">
        <v>45724</v>
      </c>
      <c r="H237" s="22" t="s">
        <v>116</v>
      </c>
      <c r="I237" s="22">
        <v>327</v>
      </c>
      <c r="J237" s="77" t="s">
        <v>129</v>
      </c>
      <c r="K237" s="77" t="s">
        <v>32</v>
      </c>
      <c r="L237" s="75"/>
      <c r="M237" s="77"/>
      <c r="N237" s="22"/>
      <c r="O237" s="75"/>
      <c r="P237" s="22"/>
      <c r="Q237" s="22"/>
      <c r="R237" s="22" t="s">
        <v>54</v>
      </c>
    </row>
    <row r="238" spans="1:18" x14ac:dyDescent="0.25">
      <c r="A238" s="22">
        <v>93898050</v>
      </c>
      <c r="B238" s="22" t="s">
        <v>68</v>
      </c>
      <c r="C238" s="75">
        <v>45481</v>
      </c>
      <c r="D238" s="76" t="s">
        <v>25</v>
      </c>
      <c r="E238" s="76" t="s">
        <v>15</v>
      </c>
      <c r="F238" s="76" t="s">
        <v>0</v>
      </c>
      <c r="G238" s="75">
        <v>45726</v>
      </c>
      <c r="H238" s="22" t="s">
        <v>116</v>
      </c>
      <c r="I238" s="22">
        <v>327</v>
      </c>
      <c r="J238" s="77" t="s">
        <v>129</v>
      </c>
      <c r="K238" s="77" t="s">
        <v>32</v>
      </c>
      <c r="L238" s="75">
        <v>45804</v>
      </c>
      <c r="M238" s="77" t="s">
        <v>116</v>
      </c>
      <c r="N238" s="22" t="s">
        <v>121</v>
      </c>
      <c r="O238" s="22"/>
      <c r="P238" s="22"/>
      <c r="Q238" s="22"/>
      <c r="R238" s="22" t="s">
        <v>85</v>
      </c>
    </row>
    <row r="239" spans="1:18" x14ac:dyDescent="0.25">
      <c r="A239" s="22">
        <v>93903146</v>
      </c>
      <c r="B239" s="22" t="s">
        <v>68</v>
      </c>
      <c r="C239" s="75">
        <v>45486</v>
      </c>
      <c r="D239" s="76" t="s">
        <v>0</v>
      </c>
      <c r="E239" s="76" t="s">
        <v>146</v>
      </c>
      <c r="F239" s="76" t="s">
        <v>141</v>
      </c>
      <c r="G239" s="75">
        <v>45730</v>
      </c>
      <c r="H239" s="22" t="s">
        <v>116</v>
      </c>
      <c r="I239" s="22">
        <v>322</v>
      </c>
      <c r="J239" s="77" t="s">
        <v>129</v>
      </c>
      <c r="K239" s="77" t="s">
        <v>32</v>
      </c>
      <c r="L239" s="75"/>
      <c r="M239" s="77"/>
      <c r="N239" s="22"/>
      <c r="O239" s="75"/>
      <c r="P239" s="22"/>
      <c r="Q239" s="22"/>
      <c r="R239" s="22" t="s">
        <v>54</v>
      </c>
    </row>
    <row r="240" spans="1:18" x14ac:dyDescent="0.25">
      <c r="A240" s="22">
        <v>93927890</v>
      </c>
      <c r="B240" s="22" t="s">
        <v>68</v>
      </c>
      <c r="C240" s="75">
        <v>45507</v>
      </c>
      <c r="D240" s="76" t="s">
        <v>25</v>
      </c>
      <c r="E240" s="76" t="s">
        <v>101</v>
      </c>
      <c r="F240" s="76" t="s">
        <v>100</v>
      </c>
      <c r="G240" s="75">
        <v>45722</v>
      </c>
      <c r="H240" s="22" t="s">
        <v>116</v>
      </c>
      <c r="I240" s="22">
        <v>301</v>
      </c>
      <c r="J240" s="77" t="s">
        <v>124</v>
      </c>
      <c r="K240" s="77" t="s">
        <v>32</v>
      </c>
      <c r="L240" s="75">
        <v>45782</v>
      </c>
      <c r="M240" s="77" t="s">
        <v>116</v>
      </c>
      <c r="N240" s="22" t="s">
        <v>121</v>
      </c>
      <c r="O240" s="22"/>
      <c r="P240" s="22"/>
      <c r="Q240" s="22"/>
      <c r="R240" s="22" t="s">
        <v>85</v>
      </c>
    </row>
    <row r="241" spans="1:18" x14ac:dyDescent="0.25">
      <c r="A241" s="22">
        <v>93976115</v>
      </c>
      <c r="B241" s="22" t="s">
        <v>68</v>
      </c>
      <c r="C241" s="75">
        <v>45550</v>
      </c>
      <c r="D241" s="76" t="s">
        <v>0</v>
      </c>
      <c r="E241" s="76" t="s">
        <v>22</v>
      </c>
      <c r="F241" s="76" t="s">
        <v>0</v>
      </c>
      <c r="G241" s="75">
        <v>45733</v>
      </c>
      <c r="H241" s="22" t="s">
        <v>116</v>
      </c>
      <c r="I241" s="22">
        <v>258</v>
      </c>
      <c r="J241" s="77" t="s">
        <v>126</v>
      </c>
      <c r="K241" s="77" t="s">
        <v>32</v>
      </c>
      <c r="L241" s="75">
        <v>45796</v>
      </c>
      <c r="M241" s="77" t="s">
        <v>116</v>
      </c>
      <c r="N241" s="22" t="s">
        <v>121</v>
      </c>
      <c r="O241" s="22"/>
      <c r="P241" s="22"/>
      <c r="Q241" s="22"/>
      <c r="R241" s="22" t="s">
        <v>85</v>
      </c>
    </row>
    <row r="242" spans="1:18" x14ac:dyDescent="0.25">
      <c r="A242" s="22">
        <v>94039597</v>
      </c>
      <c r="B242" s="22" t="s">
        <v>68</v>
      </c>
      <c r="C242" s="75">
        <v>45608</v>
      </c>
      <c r="D242" s="76" t="s">
        <v>25</v>
      </c>
      <c r="E242" s="76" t="s">
        <v>101</v>
      </c>
      <c r="F242" s="76" t="s">
        <v>100</v>
      </c>
      <c r="G242" s="75">
        <v>45731</v>
      </c>
      <c r="H242" s="22" t="s">
        <v>116</v>
      </c>
      <c r="I242" s="22">
        <v>200</v>
      </c>
      <c r="J242" s="77" t="s">
        <v>122</v>
      </c>
      <c r="K242" s="77" t="s">
        <v>32</v>
      </c>
      <c r="L242" s="75">
        <v>45804</v>
      </c>
      <c r="M242" s="77" t="s">
        <v>116</v>
      </c>
      <c r="N242" s="22" t="s">
        <v>121</v>
      </c>
      <c r="O242" s="75"/>
      <c r="P242" s="22"/>
      <c r="Q242" s="22"/>
      <c r="R242" s="22" t="s">
        <v>85</v>
      </c>
    </row>
    <row r="243" spans="1:18" x14ac:dyDescent="0.25">
      <c r="A243" s="22">
        <v>94075068</v>
      </c>
      <c r="B243" s="22" t="s">
        <v>68</v>
      </c>
      <c r="C243" s="75">
        <v>45642</v>
      </c>
      <c r="D243" s="76" t="s">
        <v>25</v>
      </c>
      <c r="E243" s="76" t="s">
        <v>15</v>
      </c>
      <c r="F243" s="76" t="s">
        <v>0</v>
      </c>
      <c r="G243" s="75">
        <v>45735</v>
      </c>
      <c r="H243" s="22" t="s">
        <v>116</v>
      </c>
      <c r="I243" s="22">
        <v>166</v>
      </c>
      <c r="J243" s="77" t="s">
        <v>127</v>
      </c>
      <c r="K243" s="77" t="s">
        <v>32</v>
      </c>
      <c r="L243" s="75">
        <v>45806</v>
      </c>
      <c r="M243" s="77" t="s">
        <v>116</v>
      </c>
      <c r="N243" s="22" t="s">
        <v>121</v>
      </c>
      <c r="O243" s="22"/>
      <c r="P243" s="22"/>
      <c r="Q243" s="22"/>
      <c r="R243" s="22" t="s">
        <v>85</v>
      </c>
    </row>
    <row r="244" spans="1:18" x14ac:dyDescent="0.25">
      <c r="A244" s="22">
        <v>94103028</v>
      </c>
      <c r="B244" s="22" t="s">
        <v>68</v>
      </c>
      <c r="C244" s="75">
        <v>45668</v>
      </c>
      <c r="D244" s="76" t="s">
        <v>0</v>
      </c>
      <c r="E244" s="76" t="s">
        <v>22</v>
      </c>
      <c r="F244" s="76" t="s">
        <v>0</v>
      </c>
      <c r="G244" s="75">
        <v>45723</v>
      </c>
      <c r="H244" s="22" t="s">
        <v>116</v>
      </c>
      <c r="I244" s="22">
        <v>140</v>
      </c>
      <c r="J244" s="77" t="s">
        <v>130</v>
      </c>
      <c r="K244" s="77" t="s">
        <v>32</v>
      </c>
      <c r="L244" s="75">
        <v>45805</v>
      </c>
      <c r="M244" s="77" t="s">
        <v>116</v>
      </c>
      <c r="N244" s="22" t="s">
        <v>121</v>
      </c>
      <c r="O244" s="22"/>
      <c r="P244" s="22"/>
      <c r="Q244" s="22"/>
      <c r="R244" s="22" t="s">
        <v>85</v>
      </c>
    </row>
    <row r="245" spans="1:18" x14ac:dyDescent="0.25">
      <c r="A245" s="22">
        <v>94113941</v>
      </c>
      <c r="B245" s="22" t="s">
        <v>68</v>
      </c>
      <c r="C245" s="75">
        <v>45678</v>
      </c>
      <c r="D245" s="76" t="s">
        <v>0</v>
      </c>
      <c r="E245" s="76" t="s">
        <v>1</v>
      </c>
      <c r="F245" s="76" t="s">
        <v>0</v>
      </c>
      <c r="G245" s="75">
        <v>45714</v>
      </c>
      <c r="H245" s="22" t="s">
        <v>116</v>
      </c>
      <c r="I245" s="22">
        <v>130</v>
      </c>
      <c r="J245" s="77" t="s">
        <v>130</v>
      </c>
      <c r="K245" s="77" t="s">
        <v>32</v>
      </c>
      <c r="L245" s="22"/>
      <c r="M245" s="77"/>
      <c r="N245" s="22"/>
      <c r="O245" s="75">
        <v>45804</v>
      </c>
      <c r="P245" s="22" t="s">
        <v>120</v>
      </c>
      <c r="Q245" s="22" t="s">
        <v>333</v>
      </c>
      <c r="R245" s="22" t="s">
        <v>85</v>
      </c>
    </row>
    <row r="246" spans="1:18" x14ac:dyDescent="0.25">
      <c r="A246" s="22">
        <v>94159956</v>
      </c>
      <c r="B246" s="22" t="s">
        <v>68</v>
      </c>
      <c r="C246" s="75">
        <v>45718</v>
      </c>
      <c r="D246" s="76" t="s">
        <v>28</v>
      </c>
      <c r="E246" s="76" t="s">
        <v>143</v>
      </c>
      <c r="F246" s="76" t="s">
        <v>97</v>
      </c>
      <c r="G246" s="75">
        <v>45734</v>
      </c>
      <c r="H246" s="22" t="s">
        <v>116</v>
      </c>
      <c r="I246" s="22">
        <v>90</v>
      </c>
      <c r="J246" s="77" t="s">
        <v>334</v>
      </c>
      <c r="K246" s="77" t="s">
        <v>32</v>
      </c>
      <c r="L246" s="75"/>
      <c r="M246" s="77"/>
      <c r="N246" s="22"/>
      <c r="O246" s="22"/>
      <c r="P246" s="22"/>
      <c r="Q246" s="22"/>
      <c r="R246" s="22" t="s">
        <v>54</v>
      </c>
    </row>
    <row r="247" spans="1:18" x14ac:dyDescent="0.25">
      <c r="A247" s="22">
        <v>94161547</v>
      </c>
      <c r="B247" s="22" t="s">
        <v>68</v>
      </c>
      <c r="C247" s="75">
        <v>45719</v>
      </c>
      <c r="D247" s="76" t="s">
        <v>0</v>
      </c>
      <c r="E247" s="76" t="s">
        <v>4</v>
      </c>
      <c r="F247" s="76" t="s">
        <v>0</v>
      </c>
      <c r="G247" s="75">
        <v>45722</v>
      </c>
      <c r="H247" s="22" t="s">
        <v>116</v>
      </c>
      <c r="I247" s="22">
        <v>89</v>
      </c>
      <c r="J247" s="77" t="s">
        <v>328</v>
      </c>
      <c r="K247" s="77" t="s">
        <v>32</v>
      </c>
      <c r="L247" s="75">
        <v>45782</v>
      </c>
      <c r="M247" s="77" t="s">
        <v>116</v>
      </c>
      <c r="N247" s="22" t="s">
        <v>121</v>
      </c>
      <c r="O247" s="75"/>
      <c r="P247" s="22"/>
      <c r="Q247" s="22"/>
      <c r="R247" s="22" t="s">
        <v>85</v>
      </c>
    </row>
    <row r="248" spans="1:18" x14ac:dyDescent="0.25">
      <c r="A248" s="22">
        <v>94163460</v>
      </c>
      <c r="B248" s="22" t="s">
        <v>68</v>
      </c>
      <c r="C248" s="75">
        <v>45721</v>
      </c>
      <c r="D248" s="76" t="s">
        <v>25</v>
      </c>
      <c r="E248" s="76" t="s">
        <v>15</v>
      </c>
      <c r="F248" s="76" t="s">
        <v>0</v>
      </c>
      <c r="G248" s="75">
        <v>45735</v>
      </c>
      <c r="H248" s="22" t="s">
        <v>116</v>
      </c>
      <c r="I248" s="22">
        <v>87</v>
      </c>
      <c r="J248" s="77" t="s">
        <v>144</v>
      </c>
      <c r="K248" s="77" t="s">
        <v>32</v>
      </c>
      <c r="L248" s="75">
        <v>45804</v>
      </c>
      <c r="M248" s="77" t="s">
        <v>116</v>
      </c>
      <c r="N248" s="22" t="s">
        <v>121</v>
      </c>
      <c r="O248" s="22"/>
      <c r="P248" s="22"/>
      <c r="Q248" s="22"/>
      <c r="R248" s="22" t="s">
        <v>85</v>
      </c>
    </row>
    <row r="249" spans="1:18" x14ac:dyDescent="0.25">
      <c r="A249" s="22">
        <v>93519819</v>
      </c>
      <c r="B249" s="22" t="s">
        <v>68</v>
      </c>
      <c r="C249" s="75">
        <v>45166</v>
      </c>
      <c r="D249" s="76" t="s">
        <v>0</v>
      </c>
      <c r="E249" s="76" t="s">
        <v>23</v>
      </c>
      <c r="F249" s="76" t="s">
        <v>0</v>
      </c>
      <c r="G249" s="75">
        <v>45741</v>
      </c>
      <c r="H249" s="22" t="s">
        <v>116</v>
      </c>
      <c r="I249" s="22">
        <v>672</v>
      </c>
      <c r="J249" s="77" t="s">
        <v>118</v>
      </c>
      <c r="K249" s="77" t="s">
        <v>60</v>
      </c>
      <c r="L249" s="75">
        <v>45807</v>
      </c>
      <c r="M249" s="77" t="s">
        <v>116</v>
      </c>
      <c r="N249" s="22" t="s">
        <v>121</v>
      </c>
      <c r="O249" s="75"/>
      <c r="P249" s="22"/>
      <c r="Q249" s="22"/>
      <c r="R249" s="22" t="s">
        <v>85</v>
      </c>
    </row>
    <row r="250" spans="1:18" x14ac:dyDescent="0.25">
      <c r="A250" s="22">
        <v>93527867</v>
      </c>
      <c r="B250" s="22" t="s">
        <v>68</v>
      </c>
      <c r="C250" s="75">
        <v>45173</v>
      </c>
      <c r="D250" s="76" t="s">
        <v>0</v>
      </c>
      <c r="E250" s="76" t="s">
        <v>22</v>
      </c>
      <c r="F250" s="76" t="s">
        <v>0</v>
      </c>
      <c r="G250" s="75">
        <v>45761</v>
      </c>
      <c r="H250" s="22" t="s">
        <v>116</v>
      </c>
      <c r="I250" s="22">
        <v>665</v>
      </c>
      <c r="J250" s="77" t="s">
        <v>118</v>
      </c>
      <c r="K250" s="77" t="s">
        <v>60</v>
      </c>
      <c r="L250" s="75">
        <v>45826</v>
      </c>
      <c r="M250" s="77" t="s">
        <v>116</v>
      </c>
      <c r="N250" s="22" t="s">
        <v>121</v>
      </c>
      <c r="O250" s="75"/>
      <c r="P250" s="22"/>
      <c r="Q250" s="22"/>
      <c r="R250" s="22" t="s">
        <v>85</v>
      </c>
    </row>
    <row r="251" spans="1:18" x14ac:dyDescent="0.25">
      <c r="A251" s="22">
        <v>93547449</v>
      </c>
      <c r="B251" s="22" t="s">
        <v>68</v>
      </c>
      <c r="C251" s="75">
        <v>45188</v>
      </c>
      <c r="D251" s="76" t="s">
        <v>0</v>
      </c>
      <c r="E251" s="76" t="s">
        <v>22</v>
      </c>
      <c r="F251" s="76" t="s">
        <v>0</v>
      </c>
      <c r="G251" s="75">
        <v>45756</v>
      </c>
      <c r="H251" s="22" t="s">
        <v>116</v>
      </c>
      <c r="I251" s="22">
        <v>650</v>
      </c>
      <c r="J251" s="77" t="s">
        <v>118</v>
      </c>
      <c r="K251" s="77" t="s">
        <v>60</v>
      </c>
      <c r="L251" s="75"/>
      <c r="M251" s="77"/>
      <c r="N251" s="22"/>
      <c r="O251" s="22"/>
      <c r="P251" s="22"/>
      <c r="Q251" s="22"/>
      <c r="R251" s="22" t="s">
        <v>54</v>
      </c>
    </row>
    <row r="252" spans="1:18" x14ac:dyDescent="0.25">
      <c r="A252" s="22">
        <v>93554315</v>
      </c>
      <c r="B252" s="22" t="s">
        <v>68</v>
      </c>
      <c r="C252" s="75">
        <v>45194</v>
      </c>
      <c r="D252" s="76" t="s">
        <v>25</v>
      </c>
      <c r="E252" s="76" t="s">
        <v>15</v>
      </c>
      <c r="F252" s="76" t="s">
        <v>0</v>
      </c>
      <c r="G252" s="75">
        <v>45744</v>
      </c>
      <c r="H252" s="22" t="s">
        <v>116</v>
      </c>
      <c r="I252" s="22">
        <v>644</v>
      </c>
      <c r="J252" s="77" t="s">
        <v>118</v>
      </c>
      <c r="K252" s="77" t="s">
        <v>60</v>
      </c>
      <c r="L252" s="75"/>
      <c r="M252" s="77"/>
      <c r="N252" s="22"/>
      <c r="O252" s="22"/>
      <c r="P252" s="22"/>
      <c r="Q252" s="22"/>
      <c r="R252" s="22" t="s">
        <v>54</v>
      </c>
    </row>
    <row r="253" spans="1:18" x14ac:dyDescent="0.25">
      <c r="A253" s="22">
        <v>93627460</v>
      </c>
      <c r="B253" s="22" t="s">
        <v>68</v>
      </c>
      <c r="C253" s="75">
        <v>45253</v>
      </c>
      <c r="D253" s="76" t="s">
        <v>0</v>
      </c>
      <c r="E253" s="76" t="s">
        <v>22</v>
      </c>
      <c r="F253" s="76" t="s">
        <v>0</v>
      </c>
      <c r="G253" s="75">
        <v>45761</v>
      </c>
      <c r="H253" s="22" t="s">
        <v>116</v>
      </c>
      <c r="I253" s="22">
        <v>585</v>
      </c>
      <c r="J253" s="77" t="s">
        <v>118</v>
      </c>
      <c r="K253" s="77" t="s">
        <v>60</v>
      </c>
      <c r="L253" s="75">
        <v>45826</v>
      </c>
      <c r="M253" s="77" t="s">
        <v>116</v>
      </c>
      <c r="N253" s="22" t="s">
        <v>121</v>
      </c>
      <c r="O253" s="75"/>
      <c r="P253" s="22"/>
      <c r="Q253" s="22"/>
      <c r="R253" s="22" t="s">
        <v>85</v>
      </c>
    </row>
    <row r="254" spans="1:18" x14ac:dyDescent="0.25">
      <c r="A254" s="22">
        <v>93632577</v>
      </c>
      <c r="B254" s="22" t="s">
        <v>68</v>
      </c>
      <c r="C254" s="75">
        <v>45259</v>
      </c>
      <c r="D254" s="76" t="s">
        <v>25</v>
      </c>
      <c r="E254" s="76" t="s">
        <v>206</v>
      </c>
      <c r="F254" s="76" t="s">
        <v>100</v>
      </c>
      <c r="G254" s="75">
        <v>45751</v>
      </c>
      <c r="H254" s="22" t="s">
        <v>116</v>
      </c>
      <c r="I254" s="22">
        <v>579</v>
      </c>
      <c r="J254" s="77" t="s">
        <v>118</v>
      </c>
      <c r="K254" s="77" t="s">
        <v>60</v>
      </c>
      <c r="L254" s="75">
        <v>45819</v>
      </c>
      <c r="M254" s="77" t="s">
        <v>116</v>
      </c>
      <c r="N254" s="22" t="s">
        <v>117</v>
      </c>
      <c r="O254" s="22"/>
      <c r="P254" s="22"/>
      <c r="Q254" s="22"/>
      <c r="R254" s="22" t="s">
        <v>85</v>
      </c>
    </row>
    <row r="255" spans="1:18" x14ac:dyDescent="0.25">
      <c r="A255" s="22">
        <v>93691451</v>
      </c>
      <c r="B255" s="22" t="s">
        <v>68</v>
      </c>
      <c r="C255" s="75">
        <v>45310</v>
      </c>
      <c r="D255" s="76" t="s">
        <v>0</v>
      </c>
      <c r="E255" s="76" t="s">
        <v>22</v>
      </c>
      <c r="F255" s="76" t="s">
        <v>0</v>
      </c>
      <c r="G255" s="75">
        <v>45751</v>
      </c>
      <c r="H255" s="22" t="s">
        <v>116</v>
      </c>
      <c r="I255" s="22">
        <v>528</v>
      </c>
      <c r="J255" s="77" t="s">
        <v>118</v>
      </c>
      <c r="K255" s="77" t="s">
        <v>60</v>
      </c>
      <c r="L255" s="75">
        <v>45826</v>
      </c>
      <c r="M255" s="77" t="s">
        <v>116</v>
      </c>
      <c r="N255" s="22" t="s">
        <v>121</v>
      </c>
      <c r="O255" s="75"/>
      <c r="P255" s="22"/>
      <c r="Q255" s="22"/>
      <c r="R255" s="22" t="s">
        <v>85</v>
      </c>
    </row>
    <row r="256" spans="1:18" x14ac:dyDescent="0.25">
      <c r="A256" s="22">
        <v>93699711</v>
      </c>
      <c r="B256" s="22" t="s">
        <v>68</v>
      </c>
      <c r="C256" s="75">
        <v>45317</v>
      </c>
      <c r="D256" s="76" t="s">
        <v>0</v>
      </c>
      <c r="E256" s="76" t="s">
        <v>6</v>
      </c>
      <c r="F256" s="76" t="s">
        <v>0</v>
      </c>
      <c r="G256" s="75">
        <v>45744</v>
      </c>
      <c r="H256" s="22" t="s">
        <v>116</v>
      </c>
      <c r="I256" s="22">
        <v>521</v>
      </c>
      <c r="J256" s="77" t="s">
        <v>118</v>
      </c>
      <c r="K256" s="77" t="s">
        <v>60</v>
      </c>
      <c r="L256" s="75"/>
      <c r="M256" s="77"/>
      <c r="N256" s="22"/>
      <c r="O256" s="22"/>
      <c r="P256" s="22"/>
      <c r="Q256" s="22"/>
      <c r="R256" s="22" t="s">
        <v>54</v>
      </c>
    </row>
    <row r="257" spans="1:18" x14ac:dyDescent="0.25">
      <c r="A257" s="22">
        <v>93699882</v>
      </c>
      <c r="B257" s="22" t="s">
        <v>68</v>
      </c>
      <c r="C257" s="75">
        <v>45317</v>
      </c>
      <c r="D257" s="76" t="s">
        <v>0</v>
      </c>
      <c r="E257" s="76" t="s">
        <v>146</v>
      </c>
      <c r="F257" s="76" t="s">
        <v>141</v>
      </c>
      <c r="G257" s="75">
        <v>45759</v>
      </c>
      <c r="H257" s="22" t="s">
        <v>116</v>
      </c>
      <c r="I257" s="22">
        <v>521</v>
      </c>
      <c r="J257" s="77" t="s">
        <v>118</v>
      </c>
      <c r="K257" s="77" t="s">
        <v>60</v>
      </c>
      <c r="L257" s="75"/>
      <c r="M257" s="77"/>
      <c r="N257" s="22"/>
      <c r="O257" s="75"/>
      <c r="P257" s="22"/>
      <c r="Q257" s="22"/>
      <c r="R257" s="22" t="s">
        <v>54</v>
      </c>
    </row>
    <row r="258" spans="1:18" x14ac:dyDescent="0.25">
      <c r="A258" s="22">
        <v>93709988</v>
      </c>
      <c r="B258" s="22" t="s">
        <v>68</v>
      </c>
      <c r="C258" s="75">
        <v>45326</v>
      </c>
      <c r="D258" s="76" t="s">
        <v>26</v>
      </c>
      <c r="E258" s="76" t="s">
        <v>24</v>
      </c>
      <c r="F258" s="76" t="s">
        <v>97</v>
      </c>
      <c r="G258" s="75">
        <v>45757</v>
      </c>
      <c r="H258" s="22" t="s">
        <v>116</v>
      </c>
      <c r="I258" s="22">
        <v>512</v>
      </c>
      <c r="J258" s="77" t="s">
        <v>118</v>
      </c>
      <c r="K258" s="77" t="s">
        <v>60</v>
      </c>
      <c r="L258" s="75"/>
      <c r="M258" s="77"/>
      <c r="N258" s="22"/>
      <c r="O258" s="75"/>
      <c r="P258" s="22"/>
      <c r="Q258" s="22"/>
      <c r="R258" s="22" t="s">
        <v>54</v>
      </c>
    </row>
    <row r="259" spans="1:18" x14ac:dyDescent="0.25">
      <c r="A259" s="22">
        <v>93724502</v>
      </c>
      <c r="B259" s="22" t="s">
        <v>68</v>
      </c>
      <c r="C259" s="75">
        <v>45338</v>
      </c>
      <c r="D259" s="76" t="s">
        <v>0</v>
      </c>
      <c r="E259" s="76" t="s">
        <v>21</v>
      </c>
      <c r="F259" s="76" t="s">
        <v>0</v>
      </c>
      <c r="G259" s="75">
        <v>45763</v>
      </c>
      <c r="H259" s="22" t="s">
        <v>116</v>
      </c>
      <c r="I259" s="22">
        <v>500</v>
      </c>
      <c r="J259" s="77" t="s">
        <v>118</v>
      </c>
      <c r="K259" s="77" t="s">
        <v>60</v>
      </c>
      <c r="L259" s="75">
        <v>45827</v>
      </c>
      <c r="M259" s="77" t="s">
        <v>116</v>
      </c>
      <c r="N259" s="22" t="s">
        <v>121</v>
      </c>
      <c r="O259" s="75"/>
      <c r="P259" s="22"/>
      <c r="Q259" s="22"/>
      <c r="R259" s="22" t="s">
        <v>85</v>
      </c>
    </row>
    <row r="260" spans="1:18" x14ac:dyDescent="0.25">
      <c r="A260" s="22">
        <v>93726788</v>
      </c>
      <c r="B260" s="22" t="s">
        <v>68</v>
      </c>
      <c r="C260" s="75">
        <v>45340</v>
      </c>
      <c r="D260" s="76" t="s">
        <v>0</v>
      </c>
      <c r="E260" s="76" t="s">
        <v>19</v>
      </c>
      <c r="F260" s="76" t="s">
        <v>0</v>
      </c>
      <c r="G260" s="75">
        <v>45748</v>
      </c>
      <c r="H260" s="22" t="s">
        <v>116</v>
      </c>
      <c r="I260" s="22">
        <v>498</v>
      </c>
      <c r="J260" s="77" t="s">
        <v>118</v>
      </c>
      <c r="K260" s="77" t="s">
        <v>60</v>
      </c>
      <c r="L260" s="75"/>
      <c r="M260" s="77"/>
      <c r="N260" s="22"/>
      <c r="O260" s="75">
        <v>45827</v>
      </c>
      <c r="P260" s="22" t="s">
        <v>120</v>
      </c>
      <c r="Q260" s="22" t="s">
        <v>117</v>
      </c>
      <c r="R260" s="22" t="s">
        <v>85</v>
      </c>
    </row>
    <row r="261" spans="1:18" x14ac:dyDescent="0.25">
      <c r="A261" s="22">
        <v>93726804</v>
      </c>
      <c r="B261" s="22" t="s">
        <v>68</v>
      </c>
      <c r="C261" s="75">
        <v>45340</v>
      </c>
      <c r="D261" s="76" t="s">
        <v>0</v>
      </c>
      <c r="E261" s="76" t="s">
        <v>19</v>
      </c>
      <c r="F261" s="76" t="s">
        <v>0</v>
      </c>
      <c r="G261" s="75">
        <v>45748</v>
      </c>
      <c r="H261" s="22" t="s">
        <v>116</v>
      </c>
      <c r="I261" s="22">
        <v>498</v>
      </c>
      <c r="J261" s="77" t="s">
        <v>118</v>
      </c>
      <c r="K261" s="77" t="s">
        <v>60</v>
      </c>
      <c r="L261" s="75"/>
      <c r="M261" s="77"/>
      <c r="N261" s="22"/>
      <c r="O261" s="75">
        <v>45827</v>
      </c>
      <c r="P261" s="22" t="s">
        <v>120</v>
      </c>
      <c r="Q261" s="22" t="s">
        <v>117</v>
      </c>
      <c r="R261" s="22" t="s">
        <v>85</v>
      </c>
    </row>
    <row r="262" spans="1:18" x14ac:dyDescent="0.25">
      <c r="A262" s="22">
        <v>93740626</v>
      </c>
      <c r="B262" s="22" t="s">
        <v>68</v>
      </c>
      <c r="C262" s="75">
        <v>45351</v>
      </c>
      <c r="D262" s="76" t="s">
        <v>0</v>
      </c>
      <c r="E262" s="76" t="s">
        <v>22</v>
      </c>
      <c r="F262" s="76" t="s">
        <v>0</v>
      </c>
      <c r="G262" s="75">
        <v>45754</v>
      </c>
      <c r="H262" s="22" t="s">
        <v>116</v>
      </c>
      <c r="I262" s="22">
        <v>487</v>
      </c>
      <c r="J262" s="77" t="s">
        <v>118</v>
      </c>
      <c r="K262" s="77" t="s">
        <v>60</v>
      </c>
      <c r="L262" s="75">
        <v>45826</v>
      </c>
      <c r="M262" s="77" t="s">
        <v>116</v>
      </c>
      <c r="N262" s="22" t="s">
        <v>121</v>
      </c>
      <c r="O262" s="75"/>
      <c r="P262" s="22"/>
      <c r="Q262" s="22"/>
      <c r="R262" s="22" t="s">
        <v>85</v>
      </c>
    </row>
    <row r="263" spans="1:18" x14ac:dyDescent="0.25">
      <c r="A263" s="22">
        <v>93752606</v>
      </c>
      <c r="B263" s="22" t="s">
        <v>68</v>
      </c>
      <c r="C263" s="75">
        <v>45360</v>
      </c>
      <c r="D263" s="76" t="s">
        <v>0</v>
      </c>
      <c r="E263" s="76" t="s">
        <v>23</v>
      </c>
      <c r="F263" s="76" t="s">
        <v>0</v>
      </c>
      <c r="G263" s="75">
        <v>45758</v>
      </c>
      <c r="H263" s="22" t="s">
        <v>116</v>
      </c>
      <c r="I263" s="22">
        <v>478</v>
      </c>
      <c r="J263" s="77" t="s">
        <v>118</v>
      </c>
      <c r="K263" s="77" t="s">
        <v>60</v>
      </c>
      <c r="L263" s="75">
        <v>45833</v>
      </c>
      <c r="M263" s="77" t="s">
        <v>116</v>
      </c>
      <c r="N263" s="22" t="s">
        <v>121</v>
      </c>
      <c r="O263" s="75"/>
      <c r="P263" s="22"/>
      <c r="Q263" s="22"/>
      <c r="R263" s="22" t="s">
        <v>85</v>
      </c>
    </row>
    <row r="264" spans="1:18" x14ac:dyDescent="0.25">
      <c r="A264" s="22">
        <v>93800113</v>
      </c>
      <c r="B264" s="22" t="s">
        <v>68</v>
      </c>
      <c r="C264" s="75">
        <v>45398</v>
      </c>
      <c r="D264" s="76" t="s">
        <v>25</v>
      </c>
      <c r="E264" s="76" t="s">
        <v>15</v>
      </c>
      <c r="F264" s="76" t="s">
        <v>0</v>
      </c>
      <c r="G264" s="75">
        <v>45766</v>
      </c>
      <c r="H264" s="22" t="s">
        <v>116</v>
      </c>
      <c r="I264" s="22">
        <v>440</v>
      </c>
      <c r="J264" s="77" t="s">
        <v>118</v>
      </c>
      <c r="K264" s="77" t="s">
        <v>60</v>
      </c>
      <c r="L264" s="75">
        <v>45831</v>
      </c>
      <c r="M264" s="77" t="s">
        <v>116</v>
      </c>
      <c r="N264" s="22" t="s">
        <v>121</v>
      </c>
      <c r="O264" s="22"/>
      <c r="P264" s="22"/>
      <c r="Q264" s="22"/>
      <c r="R264" s="22" t="s">
        <v>85</v>
      </c>
    </row>
    <row r="265" spans="1:18" x14ac:dyDescent="0.25">
      <c r="A265" s="22">
        <v>93801307</v>
      </c>
      <c r="B265" s="22" t="s">
        <v>68</v>
      </c>
      <c r="C265" s="75">
        <v>45400</v>
      </c>
      <c r="D265" s="76" t="s">
        <v>25</v>
      </c>
      <c r="E265" s="76" t="s">
        <v>15</v>
      </c>
      <c r="F265" s="76" t="s">
        <v>0</v>
      </c>
      <c r="G265" s="75">
        <v>45765</v>
      </c>
      <c r="H265" s="22" t="s">
        <v>116</v>
      </c>
      <c r="I265" s="22">
        <v>438</v>
      </c>
      <c r="J265" s="77" t="s">
        <v>118</v>
      </c>
      <c r="K265" s="77" t="s">
        <v>60</v>
      </c>
      <c r="L265" s="75"/>
      <c r="M265" s="77"/>
      <c r="N265" s="22"/>
      <c r="O265" s="22"/>
      <c r="P265" s="22"/>
      <c r="Q265" s="22"/>
      <c r="R265" s="22" t="s">
        <v>54</v>
      </c>
    </row>
    <row r="266" spans="1:18" x14ac:dyDescent="0.25">
      <c r="A266" s="22">
        <v>93801552</v>
      </c>
      <c r="B266" s="22" t="s">
        <v>68</v>
      </c>
      <c r="C266" s="75">
        <v>45399</v>
      </c>
      <c r="D266" s="76" t="s">
        <v>0</v>
      </c>
      <c r="E266" s="76" t="s">
        <v>6</v>
      </c>
      <c r="F266" s="76" t="s">
        <v>0</v>
      </c>
      <c r="G266" s="75">
        <v>45768</v>
      </c>
      <c r="H266" s="22" t="s">
        <v>116</v>
      </c>
      <c r="I266" s="22">
        <v>439</v>
      </c>
      <c r="J266" s="77" t="s">
        <v>118</v>
      </c>
      <c r="K266" s="77" t="s">
        <v>60</v>
      </c>
      <c r="L266" s="75"/>
      <c r="M266" s="77"/>
      <c r="N266" s="22"/>
      <c r="O266" s="75">
        <v>45828</v>
      </c>
      <c r="P266" s="22" t="s">
        <v>120</v>
      </c>
      <c r="Q266" s="22" t="s">
        <v>121</v>
      </c>
      <c r="R266" s="22" t="s">
        <v>85</v>
      </c>
    </row>
    <row r="267" spans="1:18" x14ac:dyDescent="0.25">
      <c r="A267" s="22">
        <v>93813365</v>
      </c>
      <c r="B267" s="22" t="s">
        <v>68</v>
      </c>
      <c r="C267" s="75">
        <v>45409</v>
      </c>
      <c r="D267" s="76" t="s">
        <v>28</v>
      </c>
      <c r="E267" s="76" t="s">
        <v>143</v>
      </c>
      <c r="F267" s="76" t="s">
        <v>97</v>
      </c>
      <c r="G267" s="75">
        <v>45749</v>
      </c>
      <c r="H267" s="22" t="s">
        <v>116</v>
      </c>
      <c r="I267" s="22">
        <v>429</v>
      </c>
      <c r="J267" s="77" t="s">
        <v>128</v>
      </c>
      <c r="K267" s="77" t="s">
        <v>60</v>
      </c>
      <c r="L267" s="75"/>
      <c r="M267" s="77"/>
      <c r="N267" s="22"/>
      <c r="O267" s="75">
        <v>45817</v>
      </c>
      <c r="P267" s="22" t="s">
        <v>120</v>
      </c>
      <c r="Q267" s="22" t="s">
        <v>142</v>
      </c>
      <c r="R267" s="22" t="s">
        <v>85</v>
      </c>
    </row>
    <row r="268" spans="1:18" x14ac:dyDescent="0.25">
      <c r="A268" s="22">
        <v>93818116</v>
      </c>
      <c r="B268" s="22" t="s">
        <v>68</v>
      </c>
      <c r="C268" s="75">
        <v>45414</v>
      </c>
      <c r="D268" s="76" t="s">
        <v>0</v>
      </c>
      <c r="E268" s="76" t="s">
        <v>146</v>
      </c>
      <c r="F268" s="76" t="s">
        <v>141</v>
      </c>
      <c r="G268" s="75">
        <v>45759</v>
      </c>
      <c r="H268" s="22" t="s">
        <v>116</v>
      </c>
      <c r="I268" s="22">
        <v>424</v>
      </c>
      <c r="J268" s="77" t="s">
        <v>128</v>
      </c>
      <c r="K268" s="77" t="s">
        <v>60</v>
      </c>
      <c r="L268" s="75"/>
      <c r="M268" s="77"/>
      <c r="N268" s="22"/>
      <c r="O268" s="75"/>
      <c r="P268" s="22"/>
      <c r="Q268" s="22"/>
      <c r="R268" s="22" t="s">
        <v>54</v>
      </c>
    </row>
    <row r="269" spans="1:18" x14ac:dyDescent="0.25">
      <c r="A269" s="22">
        <v>93832215</v>
      </c>
      <c r="B269" s="22" t="s">
        <v>68</v>
      </c>
      <c r="C269" s="75">
        <v>45426</v>
      </c>
      <c r="D269" s="76" t="s">
        <v>0</v>
      </c>
      <c r="E269" s="76" t="s">
        <v>18</v>
      </c>
      <c r="F269" s="76" t="s">
        <v>0</v>
      </c>
      <c r="G269" s="75">
        <v>45761</v>
      </c>
      <c r="H269" s="22" t="s">
        <v>116</v>
      </c>
      <c r="I269" s="22">
        <v>412</v>
      </c>
      <c r="J269" s="77" t="s">
        <v>128</v>
      </c>
      <c r="K269" s="77" t="s">
        <v>60</v>
      </c>
      <c r="L269" s="22"/>
      <c r="M269" s="77"/>
      <c r="N269" s="22"/>
      <c r="O269" s="75">
        <v>45824</v>
      </c>
      <c r="P269" s="22" t="s">
        <v>120</v>
      </c>
      <c r="Q269" s="22" t="s">
        <v>121</v>
      </c>
      <c r="R269" s="22" t="s">
        <v>85</v>
      </c>
    </row>
    <row r="270" spans="1:18" x14ac:dyDescent="0.25">
      <c r="A270" s="22">
        <v>93834544</v>
      </c>
      <c r="B270" s="22" t="s">
        <v>68</v>
      </c>
      <c r="C270" s="75">
        <v>45427</v>
      </c>
      <c r="D270" s="76" t="s">
        <v>25</v>
      </c>
      <c r="E270" s="76" t="s">
        <v>15</v>
      </c>
      <c r="F270" s="76" t="s">
        <v>0</v>
      </c>
      <c r="G270" s="75">
        <v>45762</v>
      </c>
      <c r="H270" s="22" t="s">
        <v>116</v>
      </c>
      <c r="I270" s="22">
        <v>411</v>
      </c>
      <c r="J270" s="77" t="s">
        <v>128</v>
      </c>
      <c r="K270" s="77" t="s">
        <v>60</v>
      </c>
      <c r="L270" s="75"/>
      <c r="M270" s="77"/>
      <c r="N270" s="22"/>
      <c r="O270" s="22"/>
      <c r="P270" s="22"/>
      <c r="Q270" s="22"/>
      <c r="R270" s="22" t="s">
        <v>54</v>
      </c>
    </row>
    <row r="271" spans="1:18" x14ac:dyDescent="0.25">
      <c r="A271" s="22">
        <v>93847332</v>
      </c>
      <c r="B271" s="22" t="s">
        <v>68</v>
      </c>
      <c r="C271" s="75">
        <v>45438</v>
      </c>
      <c r="D271" s="76" t="s">
        <v>25</v>
      </c>
      <c r="E271" s="76" t="s">
        <v>103</v>
      </c>
      <c r="F271" s="76" t="s">
        <v>97</v>
      </c>
      <c r="G271" s="75">
        <v>45756</v>
      </c>
      <c r="H271" s="22" t="s">
        <v>116</v>
      </c>
      <c r="I271" s="22">
        <v>400</v>
      </c>
      <c r="J271" s="77" t="s">
        <v>123</v>
      </c>
      <c r="K271" s="77" t="s">
        <v>60</v>
      </c>
      <c r="L271" s="22"/>
      <c r="M271" s="77"/>
      <c r="N271" s="22"/>
      <c r="O271" s="75"/>
      <c r="P271" s="22"/>
      <c r="Q271" s="22"/>
      <c r="R271" s="22" t="s">
        <v>54</v>
      </c>
    </row>
    <row r="272" spans="1:18" x14ac:dyDescent="0.25">
      <c r="A272" s="22">
        <v>93863734</v>
      </c>
      <c r="B272" s="22" t="s">
        <v>68</v>
      </c>
      <c r="C272" s="75">
        <v>45452</v>
      </c>
      <c r="D272" s="76" t="s">
        <v>25</v>
      </c>
      <c r="E272" s="76" t="s">
        <v>15</v>
      </c>
      <c r="F272" s="76" t="s">
        <v>0</v>
      </c>
      <c r="G272" s="75">
        <v>45762</v>
      </c>
      <c r="H272" s="22" t="s">
        <v>116</v>
      </c>
      <c r="I272" s="22">
        <v>386</v>
      </c>
      <c r="J272" s="77" t="s">
        <v>123</v>
      </c>
      <c r="K272" s="77" t="s">
        <v>60</v>
      </c>
      <c r="L272" s="75"/>
      <c r="M272" s="77"/>
      <c r="N272" s="22"/>
      <c r="O272" s="75">
        <v>45834</v>
      </c>
      <c r="P272" s="22" t="s">
        <v>120</v>
      </c>
      <c r="Q272" s="22" t="s">
        <v>121</v>
      </c>
      <c r="R272" s="22" t="s">
        <v>85</v>
      </c>
    </row>
    <row r="273" spans="1:18" x14ac:dyDescent="0.25">
      <c r="A273" s="22">
        <v>93871267</v>
      </c>
      <c r="B273" s="22" t="s">
        <v>68</v>
      </c>
      <c r="C273" s="75">
        <v>45458</v>
      </c>
      <c r="D273" s="76" t="s">
        <v>25</v>
      </c>
      <c r="E273" s="76" t="s">
        <v>15</v>
      </c>
      <c r="F273" s="76" t="s">
        <v>0</v>
      </c>
      <c r="G273" s="75">
        <v>45762</v>
      </c>
      <c r="H273" s="22" t="s">
        <v>116</v>
      </c>
      <c r="I273" s="22">
        <v>380</v>
      </c>
      <c r="J273" s="77" t="s">
        <v>123</v>
      </c>
      <c r="K273" s="77" t="s">
        <v>60</v>
      </c>
      <c r="L273" s="75">
        <v>45825</v>
      </c>
      <c r="M273" s="77" t="s">
        <v>116</v>
      </c>
      <c r="N273" s="22" t="s">
        <v>121</v>
      </c>
      <c r="O273" s="75"/>
      <c r="P273" s="22"/>
      <c r="Q273" s="22"/>
      <c r="R273" s="22" t="s">
        <v>85</v>
      </c>
    </row>
    <row r="274" spans="1:18" x14ac:dyDescent="0.25">
      <c r="A274" s="22">
        <v>93873189</v>
      </c>
      <c r="B274" s="22" t="s">
        <v>68</v>
      </c>
      <c r="C274" s="75">
        <v>45460</v>
      </c>
      <c r="D274" s="76" t="s">
        <v>0</v>
      </c>
      <c r="E274" s="76" t="s">
        <v>6</v>
      </c>
      <c r="F274" s="76" t="s">
        <v>0</v>
      </c>
      <c r="G274" s="75">
        <v>45754</v>
      </c>
      <c r="H274" s="22" t="s">
        <v>116</v>
      </c>
      <c r="I274" s="22">
        <v>378</v>
      </c>
      <c r="J274" s="77" t="s">
        <v>119</v>
      </c>
      <c r="K274" s="77" t="s">
        <v>60</v>
      </c>
      <c r="L274" s="75"/>
      <c r="M274" s="77"/>
      <c r="N274" s="22"/>
      <c r="O274" s="75">
        <v>45814</v>
      </c>
      <c r="P274" s="22" t="s">
        <v>120</v>
      </c>
      <c r="Q274" s="22" t="s">
        <v>121</v>
      </c>
      <c r="R274" s="22" t="s">
        <v>85</v>
      </c>
    </row>
    <row r="275" spans="1:18" x14ac:dyDescent="0.25">
      <c r="A275" s="22">
        <v>93874070</v>
      </c>
      <c r="B275" s="22" t="s">
        <v>68</v>
      </c>
      <c r="C275" s="75">
        <v>45461</v>
      </c>
      <c r="D275" s="76" t="s">
        <v>25</v>
      </c>
      <c r="E275" s="76" t="s">
        <v>103</v>
      </c>
      <c r="F275" s="76" t="s">
        <v>97</v>
      </c>
      <c r="G275" s="75">
        <v>45738</v>
      </c>
      <c r="H275" s="22" t="s">
        <v>116</v>
      </c>
      <c r="I275" s="22">
        <v>377</v>
      </c>
      <c r="J275" s="77" t="s">
        <v>119</v>
      </c>
      <c r="K275" s="77" t="s">
        <v>60</v>
      </c>
      <c r="L275" s="75"/>
      <c r="M275" s="77"/>
      <c r="N275" s="22"/>
      <c r="O275" s="75">
        <v>45798</v>
      </c>
      <c r="P275" s="22" t="s">
        <v>120</v>
      </c>
      <c r="Q275" s="22" t="s">
        <v>121</v>
      </c>
      <c r="R275" s="22" t="s">
        <v>85</v>
      </c>
    </row>
    <row r="276" spans="1:18" x14ac:dyDescent="0.25">
      <c r="A276" s="22">
        <v>93890141</v>
      </c>
      <c r="B276" s="22" t="s">
        <v>68</v>
      </c>
      <c r="C276" s="75">
        <v>45475</v>
      </c>
      <c r="D276" s="76" t="s">
        <v>0</v>
      </c>
      <c r="E276" s="76" t="s">
        <v>18</v>
      </c>
      <c r="F276" s="76" t="s">
        <v>0</v>
      </c>
      <c r="G276" s="75">
        <v>45761</v>
      </c>
      <c r="H276" s="22" t="s">
        <v>116</v>
      </c>
      <c r="I276" s="22">
        <v>363</v>
      </c>
      <c r="J276" s="77" t="s">
        <v>119</v>
      </c>
      <c r="K276" s="77" t="s">
        <v>60</v>
      </c>
      <c r="L276" s="75"/>
      <c r="M276" s="77"/>
      <c r="N276" s="22"/>
      <c r="O276" s="75">
        <v>45824</v>
      </c>
      <c r="P276" s="22" t="s">
        <v>120</v>
      </c>
      <c r="Q276" s="22" t="s">
        <v>121</v>
      </c>
      <c r="R276" s="22" t="s">
        <v>85</v>
      </c>
    </row>
    <row r="277" spans="1:18" x14ac:dyDescent="0.25">
      <c r="A277" s="22">
        <v>93890781</v>
      </c>
      <c r="B277" s="22" t="s">
        <v>68</v>
      </c>
      <c r="C277" s="75">
        <v>45475</v>
      </c>
      <c r="D277" s="76" t="s">
        <v>25</v>
      </c>
      <c r="E277" s="76" t="s">
        <v>103</v>
      </c>
      <c r="F277" s="76" t="s">
        <v>97</v>
      </c>
      <c r="G277" s="75">
        <v>45759</v>
      </c>
      <c r="H277" s="22" t="s">
        <v>116</v>
      </c>
      <c r="I277" s="22">
        <v>363</v>
      </c>
      <c r="J277" s="77" t="s">
        <v>119</v>
      </c>
      <c r="K277" s="77" t="s">
        <v>60</v>
      </c>
      <c r="L277" s="75"/>
      <c r="M277" s="77"/>
      <c r="N277" s="22"/>
      <c r="O277" s="75">
        <v>45822</v>
      </c>
      <c r="P277" s="22" t="s">
        <v>120</v>
      </c>
      <c r="Q277" s="22" t="s">
        <v>121</v>
      </c>
      <c r="R277" s="22" t="s">
        <v>85</v>
      </c>
    </row>
    <row r="278" spans="1:18" x14ac:dyDescent="0.25">
      <c r="A278" s="22">
        <v>93892527</v>
      </c>
      <c r="B278" s="22" t="s">
        <v>68</v>
      </c>
      <c r="C278" s="75">
        <v>45477</v>
      </c>
      <c r="D278" s="76" t="s">
        <v>25</v>
      </c>
      <c r="E278" s="76" t="s">
        <v>103</v>
      </c>
      <c r="F278" s="76" t="s">
        <v>97</v>
      </c>
      <c r="G278" s="75">
        <v>45756</v>
      </c>
      <c r="H278" s="22" t="s">
        <v>116</v>
      </c>
      <c r="I278" s="22">
        <v>361</v>
      </c>
      <c r="J278" s="77" t="s">
        <v>119</v>
      </c>
      <c r="K278" s="77" t="s">
        <v>60</v>
      </c>
      <c r="L278" s="75"/>
      <c r="M278" s="77"/>
      <c r="N278" s="22"/>
      <c r="O278" s="75">
        <v>45817</v>
      </c>
      <c r="P278" s="22" t="s">
        <v>120</v>
      </c>
      <c r="Q278" s="22" t="s">
        <v>121</v>
      </c>
      <c r="R278" s="22" t="s">
        <v>85</v>
      </c>
    </row>
    <row r="279" spans="1:18" x14ac:dyDescent="0.25">
      <c r="A279" s="22">
        <v>93900497</v>
      </c>
      <c r="B279" s="22" t="s">
        <v>68</v>
      </c>
      <c r="C279" s="75">
        <v>45484</v>
      </c>
      <c r="D279" s="76" t="s">
        <v>25</v>
      </c>
      <c r="E279" s="76" t="s">
        <v>103</v>
      </c>
      <c r="F279" s="76" t="s">
        <v>97</v>
      </c>
      <c r="G279" s="75">
        <v>45759</v>
      </c>
      <c r="H279" s="22" t="s">
        <v>116</v>
      </c>
      <c r="I279" s="22">
        <v>354</v>
      </c>
      <c r="J279" s="77" t="s">
        <v>119</v>
      </c>
      <c r="K279" s="77" t="s">
        <v>60</v>
      </c>
      <c r="L279" s="75"/>
      <c r="M279" s="77"/>
      <c r="N279" s="22"/>
      <c r="O279" s="75"/>
      <c r="P279" s="22"/>
      <c r="Q279" s="22"/>
      <c r="R279" s="22" t="s">
        <v>54</v>
      </c>
    </row>
    <row r="280" spans="1:18" x14ac:dyDescent="0.25">
      <c r="A280" s="22">
        <v>93902532</v>
      </c>
      <c r="B280" s="22" t="s">
        <v>68</v>
      </c>
      <c r="C280" s="75">
        <v>45485</v>
      </c>
      <c r="D280" s="76" t="s">
        <v>25</v>
      </c>
      <c r="E280" s="76" t="s">
        <v>15</v>
      </c>
      <c r="F280" s="76" t="s">
        <v>0</v>
      </c>
      <c r="G280" s="75">
        <v>45765</v>
      </c>
      <c r="H280" s="22" t="s">
        <v>116</v>
      </c>
      <c r="I280" s="22">
        <v>353</v>
      </c>
      <c r="J280" s="77" t="s">
        <v>119</v>
      </c>
      <c r="K280" s="77" t="s">
        <v>60</v>
      </c>
      <c r="L280" s="75"/>
      <c r="M280" s="77"/>
      <c r="N280" s="22"/>
      <c r="O280" s="75"/>
      <c r="P280" s="22"/>
      <c r="Q280" s="22"/>
      <c r="R280" s="22" t="s">
        <v>54</v>
      </c>
    </row>
    <row r="281" spans="1:18" x14ac:dyDescent="0.25">
      <c r="A281" s="22">
        <v>93915858</v>
      </c>
      <c r="B281" s="22" t="s">
        <v>68</v>
      </c>
      <c r="C281" s="75">
        <v>45497</v>
      </c>
      <c r="D281" s="76" t="s">
        <v>25</v>
      </c>
      <c r="E281" s="76" t="s">
        <v>15</v>
      </c>
      <c r="F281" s="76" t="s">
        <v>0</v>
      </c>
      <c r="G281" s="75">
        <v>45744</v>
      </c>
      <c r="H281" s="22" t="s">
        <v>116</v>
      </c>
      <c r="I281" s="22">
        <v>341</v>
      </c>
      <c r="J281" s="77" t="s">
        <v>129</v>
      </c>
      <c r="K281" s="77" t="s">
        <v>60</v>
      </c>
      <c r="L281" s="75">
        <v>45807</v>
      </c>
      <c r="M281" s="77" t="s">
        <v>116</v>
      </c>
      <c r="N281" s="22" t="s">
        <v>121</v>
      </c>
      <c r="O281" s="75"/>
      <c r="P281" s="22"/>
      <c r="Q281" s="22"/>
      <c r="R281" s="22" t="s">
        <v>85</v>
      </c>
    </row>
    <row r="282" spans="1:18" x14ac:dyDescent="0.25">
      <c r="A282" s="22">
        <v>93916569</v>
      </c>
      <c r="B282" s="22" t="s">
        <v>68</v>
      </c>
      <c r="C282" s="75">
        <v>45498</v>
      </c>
      <c r="D282" s="76" t="s">
        <v>25</v>
      </c>
      <c r="E282" s="76" t="s">
        <v>103</v>
      </c>
      <c r="F282" s="76" t="s">
        <v>97</v>
      </c>
      <c r="G282" s="75">
        <v>45743</v>
      </c>
      <c r="H282" s="22" t="s">
        <v>116</v>
      </c>
      <c r="I282" s="22">
        <v>340</v>
      </c>
      <c r="J282" s="77" t="s">
        <v>129</v>
      </c>
      <c r="K282" s="77" t="s">
        <v>60</v>
      </c>
      <c r="L282" s="22"/>
      <c r="M282" s="77"/>
      <c r="N282" s="22"/>
      <c r="O282" s="75"/>
      <c r="P282" s="22"/>
      <c r="Q282" s="22"/>
      <c r="R282" s="22" t="s">
        <v>54</v>
      </c>
    </row>
    <row r="283" spans="1:18" x14ac:dyDescent="0.25">
      <c r="A283" s="22">
        <v>93920653</v>
      </c>
      <c r="B283" s="22" t="s">
        <v>68</v>
      </c>
      <c r="C283" s="75">
        <v>45502</v>
      </c>
      <c r="D283" s="76" t="s">
        <v>0</v>
      </c>
      <c r="E283" s="76" t="s">
        <v>22</v>
      </c>
      <c r="F283" s="76" t="s">
        <v>0</v>
      </c>
      <c r="G283" s="75">
        <v>45756</v>
      </c>
      <c r="H283" s="22" t="s">
        <v>116</v>
      </c>
      <c r="I283" s="22">
        <v>336</v>
      </c>
      <c r="J283" s="77" t="s">
        <v>129</v>
      </c>
      <c r="K283" s="77" t="s">
        <v>60</v>
      </c>
      <c r="L283" s="75">
        <v>45826</v>
      </c>
      <c r="M283" s="77" t="s">
        <v>116</v>
      </c>
      <c r="N283" s="22" t="s">
        <v>121</v>
      </c>
      <c r="O283" s="75"/>
      <c r="P283" s="22"/>
      <c r="Q283" s="22"/>
      <c r="R283" s="22" t="s">
        <v>85</v>
      </c>
    </row>
    <row r="284" spans="1:18" x14ac:dyDescent="0.25">
      <c r="A284" s="22">
        <v>93939125</v>
      </c>
      <c r="B284" s="22" t="s">
        <v>68</v>
      </c>
      <c r="C284" s="75">
        <v>45517</v>
      </c>
      <c r="D284" s="76" t="s">
        <v>0</v>
      </c>
      <c r="E284" s="76" t="s">
        <v>22</v>
      </c>
      <c r="F284" s="76" t="s">
        <v>0</v>
      </c>
      <c r="G284" s="75">
        <v>45747</v>
      </c>
      <c r="H284" s="22" t="s">
        <v>116</v>
      </c>
      <c r="I284" s="22">
        <v>321</v>
      </c>
      <c r="J284" s="77" t="s">
        <v>124</v>
      </c>
      <c r="K284" s="77" t="s">
        <v>60</v>
      </c>
      <c r="L284" s="75">
        <v>45833</v>
      </c>
      <c r="M284" s="77" t="s">
        <v>116</v>
      </c>
      <c r="N284" s="22" t="s">
        <v>121</v>
      </c>
      <c r="O284" s="75">
        <v>45807</v>
      </c>
      <c r="P284" s="22" t="s">
        <v>120</v>
      </c>
      <c r="Q284" s="22" t="s">
        <v>121</v>
      </c>
      <c r="R284" s="22" t="s">
        <v>85</v>
      </c>
    </row>
    <row r="285" spans="1:18" x14ac:dyDescent="0.25">
      <c r="A285" s="22">
        <v>93958272</v>
      </c>
      <c r="B285" s="22" t="s">
        <v>68</v>
      </c>
      <c r="C285" s="75">
        <v>45535</v>
      </c>
      <c r="D285" s="76" t="s">
        <v>0</v>
      </c>
      <c r="E285" s="76" t="s">
        <v>4</v>
      </c>
      <c r="F285" s="76" t="s">
        <v>0</v>
      </c>
      <c r="G285" s="75">
        <v>45750</v>
      </c>
      <c r="H285" s="22" t="s">
        <v>116</v>
      </c>
      <c r="I285" s="22">
        <v>303</v>
      </c>
      <c r="J285" s="77" t="s">
        <v>124</v>
      </c>
      <c r="K285" s="77" t="s">
        <v>60</v>
      </c>
      <c r="L285" s="75">
        <v>45810</v>
      </c>
      <c r="M285" s="77" t="s">
        <v>116</v>
      </c>
      <c r="N285" s="22" t="s">
        <v>121</v>
      </c>
      <c r="O285" s="75"/>
      <c r="P285" s="22"/>
      <c r="Q285" s="22"/>
      <c r="R285" s="22" t="s">
        <v>85</v>
      </c>
    </row>
    <row r="286" spans="1:18" x14ac:dyDescent="0.25">
      <c r="A286" s="22">
        <v>93965826</v>
      </c>
      <c r="B286" s="22" t="s">
        <v>68</v>
      </c>
      <c r="C286" s="75">
        <v>45541</v>
      </c>
      <c r="D286" s="76" t="s">
        <v>25</v>
      </c>
      <c r="E286" s="76" t="s">
        <v>103</v>
      </c>
      <c r="F286" s="76" t="s">
        <v>97</v>
      </c>
      <c r="G286" s="75">
        <v>45754</v>
      </c>
      <c r="H286" s="22" t="s">
        <v>116</v>
      </c>
      <c r="I286" s="22">
        <v>297</v>
      </c>
      <c r="J286" s="77" t="s">
        <v>124</v>
      </c>
      <c r="K286" s="77" t="s">
        <v>60</v>
      </c>
      <c r="L286" s="75"/>
      <c r="M286" s="77"/>
      <c r="N286" s="22"/>
      <c r="O286" s="75">
        <v>45814</v>
      </c>
      <c r="P286" s="22" t="s">
        <v>120</v>
      </c>
      <c r="Q286" s="22" t="s">
        <v>121</v>
      </c>
      <c r="R286" s="22" t="s">
        <v>85</v>
      </c>
    </row>
    <row r="287" spans="1:18" x14ac:dyDescent="0.25">
      <c r="A287" s="22">
        <v>93979401</v>
      </c>
      <c r="B287" s="22" t="s">
        <v>68</v>
      </c>
      <c r="C287" s="75">
        <v>45553</v>
      </c>
      <c r="D287" s="76" t="s">
        <v>25</v>
      </c>
      <c r="E287" s="76" t="s">
        <v>15</v>
      </c>
      <c r="F287" s="76" t="s">
        <v>0</v>
      </c>
      <c r="G287" s="75">
        <v>45766</v>
      </c>
      <c r="H287" s="22" t="s">
        <v>116</v>
      </c>
      <c r="I287" s="22">
        <v>285</v>
      </c>
      <c r="J287" s="77" t="s">
        <v>124</v>
      </c>
      <c r="K287" s="77" t="s">
        <v>60</v>
      </c>
      <c r="L287" s="75"/>
      <c r="M287" s="77"/>
      <c r="N287" s="22"/>
      <c r="O287" s="75"/>
      <c r="P287" s="22"/>
      <c r="Q287" s="22"/>
      <c r="R287" s="22" t="s">
        <v>54</v>
      </c>
    </row>
    <row r="288" spans="1:18" x14ac:dyDescent="0.25">
      <c r="A288" s="22">
        <v>93982119</v>
      </c>
      <c r="B288" s="22" t="s">
        <v>68</v>
      </c>
      <c r="C288" s="75">
        <v>45555</v>
      </c>
      <c r="D288" s="76" t="s">
        <v>25</v>
      </c>
      <c r="E288" s="76" t="s">
        <v>15</v>
      </c>
      <c r="F288" s="76" t="s">
        <v>0</v>
      </c>
      <c r="G288" s="75">
        <v>45768</v>
      </c>
      <c r="H288" s="22" t="s">
        <v>116</v>
      </c>
      <c r="I288" s="22">
        <v>283</v>
      </c>
      <c r="J288" s="77" t="s">
        <v>124</v>
      </c>
      <c r="K288" s="77" t="s">
        <v>60</v>
      </c>
      <c r="L288" s="75"/>
      <c r="M288" s="77"/>
      <c r="N288" s="22"/>
      <c r="O288" s="22"/>
      <c r="P288" s="22"/>
      <c r="Q288" s="22"/>
      <c r="R288" s="22" t="s">
        <v>54</v>
      </c>
    </row>
    <row r="289" spans="1:18" x14ac:dyDescent="0.25">
      <c r="A289" s="22">
        <v>94154628</v>
      </c>
      <c r="B289" s="22" t="s">
        <v>68</v>
      </c>
      <c r="C289" s="75">
        <v>45714</v>
      </c>
      <c r="D289" s="76" t="s">
        <v>0</v>
      </c>
      <c r="E289" s="76" t="s">
        <v>1</v>
      </c>
      <c r="F289" s="76" t="s">
        <v>0</v>
      </c>
      <c r="G289" s="75">
        <v>45747</v>
      </c>
      <c r="H289" s="22" t="s">
        <v>116</v>
      </c>
      <c r="I289" s="22">
        <v>124</v>
      </c>
      <c r="J289" s="77" t="s">
        <v>130</v>
      </c>
      <c r="K289" s="77" t="s">
        <v>60</v>
      </c>
      <c r="L289" s="75"/>
      <c r="M289" s="77"/>
      <c r="N289" s="22"/>
      <c r="O289" s="75">
        <v>45811</v>
      </c>
      <c r="P289" s="22" t="s">
        <v>120</v>
      </c>
      <c r="Q289" s="22" t="s">
        <v>333</v>
      </c>
      <c r="R289" s="22" t="s">
        <v>85</v>
      </c>
    </row>
    <row r="290" spans="1:18" x14ac:dyDescent="0.25">
      <c r="A290" s="22">
        <v>94167470</v>
      </c>
      <c r="B290" s="22" t="s">
        <v>68</v>
      </c>
      <c r="C290" s="75">
        <v>45724</v>
      </c>
      <c r="D290" s="76" t="s">
        <v>0</v>
      </c>
      <c r="E290" s="76" t="s">
        <v>4</v>
      </c>
      <c r="F290" s="76" t="s">
        <v>0</v>
      </c>
      <c r="G290" s="75">
        <v>45738</v>
      </c>
      <c r="H290" s="22" t="s">
        <v>116</v>
      </c>
      <c r="I290" s="22">
        <v>114</v>
      </c>
      <c r="J290" s="77" t="s">
        <v>144</v>
      </c>
      <c r="K290" s="77" t="s">
        <v>60</v>
      </c>
      <c r="L290" s="75">
        <v>45798</v>
      </c>
      <c r="M290" s="77" t="s">
        <v>116</v>
      </c>
      <c r="N290" s="22" t="s">
        <v>121</v>
      </c>
      <c r="O290" s="22"/>
      <c r="P290" s="22"/>
      <c r="Q290" s="22"/>
      <c r="R290" s="22" t="s">
        <v>85</v>
      </c>
    </row>
    <row r="291" spans="1:18" x14ac:dyDescent="0.25">
      <c r="A291" s="22">
        <v>94171024</v>
      </c>
      <c r="B291" s="22" t="s">
        <v>68</v>
      </c>
      <c r="C291" s="75">
        <v>45727</v>
      </c>
      <c r="D291" s="76" t="s">
        <v>25</v>
      </c>
      <c r="E291" s="76" t="s">
        <v>103</v>
      </c>
      <c r="F291" s="76" t="s">
        <v>97</v>
      </c>
      <c r="G291" s="75">
        <v>45759</v>
      </c>
      <c r="H291" s="22" t="s">
        <v>116</v>
      </c>
      <c r="I291" s="22">
        <v>111</v>
      </c>
      <c r="J291" s="77" t="s">
        <v>130</v>
      </c>
      <c r="K291" s="77" t="s">
        <v>60</v>
      </c>
      <c r="L291" s="75"/>
      <c r="M291" s="77"/>
      <c r="N291" s="22"/>
      <c r="O291" s="75">
        <v>45821</v>
      </c>
      <c r="P291" s="22" t="s">
        <v>120</v>
      </c>
      <c r="Q291" s="22" t="s">
        <v>142</v>
      </c>
      <c r="R291" s="22" t="s">
        <v>85</v>
      </c>
    </row>
    <row r="292" spans="1:18" x14ac:dyDescent="0.25">
      <c r="A292" s="22">
        <v>94172121</v>
      </c>
      <c r="B292" s="22" t="s">
        <v>68</v>
      </c>
      <c r="C292" s="75">
        <v>45728</v>
      </c>
      <c r="D292" s="76" t="s">
        <v>0</v>
      </c>
      <c r="E292" s="76" t="s">
        <v>4</v>
      </c>
      <c r="F292" s="76" t="s">
        <v>0</v>
      </c>
      <c r="G292" s="75">
        <v>45742</v>
      </c>
      <c r="H292" s="22" t="s">
        <v>116</v>
      </c>
      <c r="I292" s="22">
        <v>110</v>
      </c>
      <c r="J292" s="77" t="s">
        <v>144</v>
      </c>
      <c r="K292" s="77" t="s">
        <v>60</v>
      </c>
      <c r="L292" s="75">
        <v>45802</v>
      </c>
      <c r="M292" s="77" t="s">
        <v>116</v>
      </c>
      <c r="N292" s="22" t="s">
        <v>121</v>
      </c>
      <c r="O292" s="75"/>
      <c r="P292" s="22"/>
      <c r="Q292" s="22"/>
      <c r="R292" s="22" t="s">
        <v>85</v>
      </c>
    </row>
    <row r="293" spans="1:18" x14ac:dyDescent="0.25">
      <c r="A293" s="22">
        <v>94176364</v>
      </c>
      <c r="B293" s="22" t="s">
        <v>68</v>
      </c>
      <c r="C293" s="75">
        <v>45732</v>
      </c>
      <c r="D293" s="76" t="s">
        <v>25</v>
      </c>
      <c r="E293" s="76" t="s">
        <v>17</v>
      </c>
      <c r="F293" s="76" t="s">
        <v>97</v>
      </c>
      <c r="G293" s="75">
        <v>45763</v>
      </c>
      <c r="H293" s="22" t="s">
        <v>116</v>
      </c>
      <c r="I293" s="22">
        <v>106</v>
      </c>
      <c r="J293" s="77" t="s">
        <v>130</v>
      </c>
      <c r="K293" s="77" t="s">
        <v>60</v>
      </c>
      <c r="L293" s="75"/>
      <c r="M293" s="77"/>
      <c r="N293" s="22"/>
      <c r="O293" s="22"/>
      <c r="P293" s="22"/>
      <c r="Q293" s="22"/>
      <c r="R293" s="22" t="s">
        <v>54</v>
      </c>
    </row>
    <row r="294" spans="1:18" x14ac:dyDescent="0.25">
      <c r="A294" s="22">
        <v>94198403</v>
      </c>
      <c r="B294" s="22" t="s">
        <v>68</v>
      </c>
      <c r="C294" s="75">
        <v>45750</v>
      </c>
      <c r="D294" s="76" t="s">
        <v>25</v>
      </c>
      <c r="E294" s="76" t="s">
        <v>15</v>
      </c>
      <c r="F294" s="76" t="s">
        <v>0</v>
      </c>
      <c r="G294" s="75">
        <v>45754</v>
      </c>
      <c r="H294" s="22" t="s">
        <v>116</v>
      </c>
      <c r="I294" s="22">
        <v>88</v>
      </c>
      <c r="J294" s="77" t="s">
        <v>335</v>
      </c>
      <c r="K294" s="77" t="s">
        <v>60</v>
      </c>
      <c r="L294" s="75">
        <v>45825</v>
      </c>
      <c r="M294" s="77" t="s">
        <v>116</v>
      </c>
      <c r="N294" s="22" t="s">
        <v>121</v>
      </c>
      <c r="O294" s="75"/>
      <c r="P294" s="22"/>
      <c r="Q294" s="22"/>
      <c r="R294" s="22" t="s">
        <v>85</v>
      </c>
    </row>
    <row r="295" spans="1:18" x14ac:dyDescent="0.25">
      <c r="A295" s="22">
        <v>94202562</v>
      </c>
      <c r="B295" s="22" t="s">
        <v>68</v>
      </c>
      <c r="C295" s="75">
        <v>45754</v>
      </c>
      <c r="D295" s="76" t="s">
        <v>27</v>
      </c>
      <c r="E295" s="76" t="s">
        <v>5</v>
      </c>
      <c r="F295" s="76" t="s">
        <v>0</v>
      </c>
      <c r="G295" s="75">
        <v>45768</v>
      </c>
      <c r="H295" s="22" t="s">
        <v>116</v>
      </c>
      <c r="I295" s="22">
        <v>84</v>
      </c>
      <c r="J295" s="77" t="s">
        <v>144</v>
      </c>
      <c r="K295" s="77" t="s">
        <v>60</v>
      </c>
      <c r="L295" s="75">
        <v>45831</v>
      </c>
      <c r="M295" s="77" t="s">
        <v>116</v>
      </c>
      <c r="N295" s="22" t="s">
        <v>121</v>
      </c>
      <c r="O295" s="75"/>
      <c r="P295" s="22"/>
      <c r="Q295" s="22"/>
      <c r="R295" s="22" t="s">
        <v>85</v>
      </c>
    </row>
    <row r="296" spans="1:18" x14ac:dyDescent="0.25">
      <c r="A296" s="22">
        <v>82013697</v>
      </c>
      <c r="B296" s="22" t="s">
        <v>68</v>
      </c>
      <c r="C296" s="75">
        <v>45544</v>
      </c>
      <c r="D296" s="76" t="s">
        <v>0</v>
      </c>
      <c r="E296" s="76" t="s">
        <v>226</v>
      </c>
      <c r="F296" s="76" t="s">
        <v>0</v>
      </c>
      <c r="G296" s="75">
        <v>45786</v>
      </c>
      <c r="H296" s="22" t="s">
        <v>116</v>
      </c>
      <c r="I296" s="22">
        <v>325</v>
      </c>
      <c r="J296" s="77" t="s">
        <v>129</v>
      </c>
      <c r="K296" s="77" t="s">
        <v>31</v>
      </c>
      <c r="L296" s="75"/>
      <c r="M296" s="77"/>
      <c r="N296" s="22"/>
      <c r="O296" s="75">
        <v>45862</v>
      </c>
      <c r="P296" s="22" t="s">
        <v>120</v>
      </c>
      <c r="Q296" s="22" t="s">
        <v>121</v>
      </c>
      <c r="R296" s="22" t="s">
        <v>85</v>
      </c>
    </row>
    <row r="297" spans="1:18" x14ac:dyDescent="0.25">
      <c r="A297" s="22">
        <v>93539785</v>
      </c>
      <c r="B297" s="22" t="s">
        <v>68</v>
      </c>
      <c r="C297" s="75">
        <v>45182</v>
      </c>
      <c r="D297" s="76" t="s">
        <v>25</v>
      </c>
      <c r="E297" s="76" t="s">
        <v>15</v>
      </c>
      <c r="F297" s="76" t="s">
        <v>0</v>
      </c>
      <c r="G297" s="75">
        <v>45791</v>
      </c>
      <c r="H297" s="22" t="s">
        <v>116</v>
      </c>
      <c r="I297" s="22">
        <v>687</v>
      </c>
      <c r="J297" s="77" t="s">
        <v>118</v>
      </c>
      <c r="K297" s="77" t="s">
        <v>31</v>
      </c>
      <c r="L297" s="75">
        <v>45863</v>
      </c>
      <c r="M297" s="77" t="s">
        <v>116</v>
      </c>
      <c r="N297" s="22" t="s">
        <v>121</v>
      </c>
      <c r="O297" s="75"/>
      <c r="P297" s="22"/>
      <c r="Q297" s="22"/>
      <c r="R297" s="22" t="s">
        <v>85</v>
      </c>
    </row>
    <row r="298" spans="1:18" x14ac:dyDescent="0.25">
      <c r="A298" s="22">
        <v>93569073</v>
      </c>
      <c r="B298" s="22" t="s">
        <v>68</v>
      </c>
      <c r="C298" s="75">
        <v>45205</v>
      </c>
      <c r="D298" s="76" t="s">
        <v>25</v>
      </c>
      <c r="E298" s="76" t="s">
        <v>103</v>
      </c>
      <c r="F298" s="76" t="s">
        <v>97</v>
      </c>
      <c r="G298" s="75">
        <v>45772</v>
      </c>
      <c r="H298" s="22" t="s">
        <v>116</v>
      </c>
      <c r="I298" s="22">
        <v>664</v>
      </c>
      <c r="J298" s="77" t="s">
        <v>118</v>
      </c>
      <c r="K298" s="77" t="s">
        <v>31</v>
      </c>
      <c r="L298" s="75"/>
      <c r="M298" s="77"/>
      <c r="N298" s="22"/>
      <c r="O298" s="75"/>
      <c r="P298" s="22"/>
      <c r="Q298" s="22"/>
      <c r="R298" s="22" t="s">
        <v>54</v>
      </c>
    </row>
    <row r="299" spans="1:18" x14ac:dyDescent="0.25">
      <c r="A299" s="22">
        <v>93598198</v>
      </c>
      <c r="B299" s="22" t="s">
        <v>68</v>
      </c>
      <c r="C299" s="75">
        <v>45230</v>
      </c>
      <c r="D299" s="76" t="s">
        <v>0</v>
      </c>
      <c r="E299" s="76" t="s">
        <v>2</v>
      </c>
      <c r="F299" s="76" t="s">
        <v>0</v>
      </c>
      <c r="G299" s="75">
        <v>45789</v>
      </c>
      <c r="H299" s="22" t="s">
        <v>116</v>
      </c>
      <c r="I299" s="22">
        <v>639</v>
      </c>
      <c r="J299" s="77" t="s">
        <v>118</v>
      </c>
      <c r="K299" s="77" t="s">
        <v>31</v>
      </c>
      <c r="L299" s="75">
        <v>45849</v>
      </c>
      <c r="M299" s="77" t="s">
        <v>116</v>
      </c>
      <c r="N299" s="22" t="s">
        <v>121</v>
      </c>
      <c r="O299" s="75"/>
      <c r="P299" s="22"/>
      <c r="Q299" s="22"/>
      <c r="R299" s="22" t="s">
        <v>85</v>
      </c>
    </row>
    <row r="300" spans="1:18" x14ac:dyDescent="0.25">
      <c r="A300" s="22">
        <v>93613783</v>
      </c>
      <c r="B300" s="22" t="s">
        <v>68</v>
      </c>
      <c r="C300" s="75">
        <v>45243</v>
      </c>
      <c r="D300" s="76" t="s">
        <v>0</v>
      </c>
      <c r="E300" s="76" t="s">
        <v>4</v>
      </c>
      <c r="F300" s="76" t="s">
        <v>0</v>
      </c>
      <c r="G300" s="75">
        <v>45799</v>
      </c>
      <c r="H300" s="22" t="s">
        <v>116</v>
      </c>
      <c r="I300" s="22">
        <v>626</v>
      </c>
      <c r="J300" s="77" t="s">
        <v>118</v>
      </c>
      <c r="K300" s="77" t="s">
        <v>31</v>
      </c>
      <c r="L300" s="75"/>
      <c r="M300" s="77"/>
      <c r="N300" s="22"/>
      <c r="O300" s="75"/>
      <c r="P300" s="22"/>
      <c r="Q300" s="22"/>
      <c r="R300" s="22" t="s">
        <v>54</v>
      </c>
    </row>
    <row r="301" spans="1:18" x14ac:dyDescent="0.25">
      <c r="A301" s="22">
        <v>93615185</v>
      </c>
      <c r="B301" s="22" t="s">
        <v>68</v>
      </c>
      <c r="C301" s="75">
        <v>45210</v>
      </c>
      <c r="D301" s="76" t="s">
        <v>0</v>
      </c>
      <c r="E301" s="76" t="s">
        <v>19</v>
      </c>
      <c r="F301" s="76" t="s">
        <v>0</v>
      </c>
      <c r="G301" s="75">
        <v>45776</v>
      </c>
      <c r="H301" s="22" t="s">
        <v>116</v>
      </c>
      <c r="I301" s="22">
        <v>659</v>
      </c>
      <c r="J301" s="77" t="s">
        <v>118</v>
      </c>
      <c r="K301" s="77" t="s">
        <v>31</v>
      </c>
      <c r="L301" s="75"/>
      <c r="M301" s="77"/>
      <c r="N301" s="22"/>
      <c r="O301" s="75"/>
      <c r="P301" s="22"/>
      <c r="Q301" s="22"/>
      <c r="R301" s="22" t="s">
        <v>54</v>
      </c>
    </row>
    <row r="302" spans="1:18" x14ac:dyDescent="0.25">
      <c r="A302" s="22">
        <v>93615372</v>
      </c>
      <c r="B302" s="22" t="s">
        <v>68</v>
      </c>
      <c r="C302" s="75">
        <v>45244</v>
      </c>
      <c r="D302" s="76" t="s">
        <v>25</v>
      </c>
      <c r="E302" s="76" t="s">
        <v>15</v>
      </c>
      <c r="F302" s="76" t="s">
        <v>0</v>
      </c>
      <c r="G302" s="75">
        <v>45791</v>
      </c>
      <c r="H302" s="22" t="s">
        <v>116</v>
      </c>
      <c r="I302" s="22">
        <v>625</v>
      </c>
      <c r="J302" s="77" t="s">
        <v>118</v>
      </c>
      <c r="K302" s="77" t="s">
        <v>31</v>
      </c>
      <c r="L302" s="75"/>
      <c r="M302" s="77"/>
      <c r="N302" s="22"/>
      <c r="O302" s="75"/>
      <c r="P302" s="22"/>
      <c r="Q302" s="22"/>
      <c r="R302" s="22" t="s">
        <v>54</v>
      </c>
    </row>
    <row r="303" spans="1:18" x14ac:dyDescent="0.25">
      <c r="A303" s="22">
        <v>93623037</v>
      </c>
      <c r="B303" s="22" t="s">
        <v>68</v>
      </c>
      <c r="C303" s="75">
        <v>45250</v>
      </c>
      <c r="D303" s="76" t="s">
        <v>25</v>
      </c>
      <c r="E303" s="76" t="s">
        <v>103</v>
      </c>
      <c r="F303" s="76" t="s">
        <v>97</v>
      </c>
      <c r="G303" s="75">
        <v>45799</v>
      </c>
      <c r="H303" s="22" t="s">
        <v>116</v>
      </c>
      <c r="I303" s="22">
        <v>619</v>
      </c>
      <c r="J303" s="77" t="s">
        <v>118</v>
      </c>
      <c r="K303" s="77" t="s">
        <v>31</v>
      </c>
      <c r="L303" s="75"/>
      <c r="M303" s="77"/>
      <c r="N303" s="22"/>
      <c r="O303" s="75"/>
      <c r="P303" s="22"/>
      <c r="Q303" s="22"/>
      <c r="R303" s="22" t="s">
        <v>54</v>
      </c>
    </row>
    <row r="304" spans="1:18" x14ac:dyDescent="0.25">
      <c r="A304" s="22">
        <v>93631505</v>
      </c>
      <c r="B304" s="22" t="s">
        <v>68</v>
      </c>
      <c r="C304" s="75">
        <v>45258</v>
      </c>
      <c r="D304" s="76" t="s">
        <v>25</v>
      </c>
      <c r="E304" s="76" t="s">
        <v>7</v>
      </c>
      <c r="F304" s="76" t="s">
        <v>100</v>
      </c>
      <c r="G304" s="75">
        <v>45794</v>
      </c>
      <c r="H304" s="22" t="s">
        <v>116</v>
      </c>
      <c r="I304" s="22">
        <v>611</v>
      </c>
      <c r="J304" s="77" t="s">
        <v>118</v>
      </c>
      <c r="K304" s="77" t="s">
        <v>31</v>
      </c>
      <c r="L304" s="75"/>
      <c r="M304" s="77"/>
      <c r="N304" s="22"/>
      <c r="O304" s="22"/>
      <c r="P304" s="22"/>
      <c r="Q304" s="22"/>
      <c r="R304" s="22" t="s">
        <v>54</v>
      </c>
    </row>
    <row r="305" spans="1:18" x14ac:dyDescent="0.25">
      <c r="A305" s="22">
        <v>93705322</v>
      </c>
      <c r="B305" s="22" t="s">
        <v>68</v>
      </c>
      <c r="C305" s="75">
        <v>45322</v>
      </c>
      <c r="D305" s="76" t="s">
        <v>25</v>
      </c>
      <c r="E305" s="76" t="s">
        <v>7</v>
      </c>
      <c r="F305" s="76" t="s">
        <v>100</v>
      </c>
      <c r="G305" s="75">
        <v>45794</v>
      </c>
      <c r="H305" s="22" t="s">
        <v>116</v>
      </c>
      <c r="I305" s="22">
        <v>547</v>
      </c>
      <c r="J305" s="77" t="s">
        <v>118</v>
      </c>
      <c r="K305" s="77" t="s">
        <v>31</v>
      </c>
      <c r="L305" s="75"/>
      <c r="M305" s="77"/>
      <c r="N305" s="22"/>
      <c r="O305" s="75"/>
      <c r="P305" s="22"/>
      <c r="Q305" s="22"/>
      <c r="R305" s="22" t="s">
        <v>54</v>
      </c>
    </row>
    <row r="306" spans="1:18" x14ac:dyDescent="0.25">
      <c r="A306" s="22">
        <v>93705935</v>
      </c>
      <c r="B306" s="22" t="s">
        <v>68</v>
      </c>
      <c r="C306" s="75">
        <v>45322</v>
      </c>
      <c r="D306" s="76" t="s">
        <v>25</v>
      </c>
      <c r="E306" s="76" t="s">
        <v>7</v>
      </c>
      <c r="F306" s="76" t="s">
        <v>100</v>
      </c>
      <c r="G306" s="75">
        <v>45792</v>
      </c>
      <c r="H306" s="22" t="s">
        <v>116</v>
      </c>
      <c r="I306" s="22">
        <v>547</v>
      </c>
      <c r="J306" s="77" t="s">
        <v>118</v>
      </c>
      <c r="K306" s="77" t="s">
        <v>31</v>
      </c>
      <c r="L306" s="75"/>
      <c r="M306" s="77"/>
      <c r="N306" s="22"/>
      <c r="O306" s="75"/>
      <c r="P306" s="22"/>
      <c r="Q306" s="22"/>
      <c r="R306" s="22" t="s">
        <v>54</v>
      </c>
    </row>
    <row r="307" spans="1:18" x14ac:dyDescent="0.25">
      <c r="A307" s="22">
        <v>93733978</v>
      </c>
      <c r="B307" s="22" t="s">
        <v>68</v>
      </c>
      <c r="C307" s="75">
        <v>45346</v>
      </c>
      <c r="D307" s="76" t="s">
        <v>25</v>
      </c>
      <c r="E307" s="76" t="s">
        <v>15</v>
      </c>
      <c r="F307" s="76" t="s">
        <v>0</v>
      </c>
      <c r="G307" s="75">
        <v>45771</v>
      </c>
      <c r="H307" s="22" t="s">
        <v>116</v>
      </c>
      <c r="I307" s="22">
        <v>523</v>
      </c>
      <c r="J307" s="77" t="s">
        <v>118</v>
      </c>
      <c r="K307" s="77" t="s">
        <v>31</v>
      </c>
      <c r="L307" s="75"/>
      <c r="M307" s="77"/>
      <c r="N307" s="22"/>
      <c r="O307" s="75"/>
      <c r="P307" s="22"/>
      <c r="Q307" s="22"/>
      <c r="R307" s="22" t="s">
        <v>54</v>
      </c>
    </row>
    <row r="308" spans="1:18" x14ac:dyDescent="0.25">
      <c r="A308" s="22">
        <v>93749933</v>
      </c>
      <c r="B308" s="22" t="s">
        <v>68</v>
      </c>
      <c r="C308" s="75">
        <v>45359</v>
      </c>
      <c r="D308" s="76" t="s">
        <v>25</v>
      </c>
      <c r="E308" s="76" t="s">
        <v>103</v>
      </c>
      <c r="F308" s="76" t="s">
        <v>97</v>
      </c>
      <c r="G308" s="75">
        <v>45797</v>
      </c>
      <c r="H308" s="22" t="s">
        <v>116</v>
      </c>
      <c r="I308" s="22">
        <v>510</v>
      </c>
      <c r="J308" s="77" t="s">
        <v>118</v>
      </c>
      <c r="K308" s="77" t="s">
        <v>31</v>
      </c>
      <c r="L308" s="22"/>
      <c r="M308" s="77"/>
      <c r="N308" s="22"/>
      <c r="O308" s="75"/>
      <c r="P308" s="22"/>
      <c r="Q308" s="22"/>
      <c r="R308" s="22" t="s">
        <v>54</v>
      </c>
    </row>
    <row r="309" spans="1:18" x14ac:dyDescent="0.25">
      <c r="A309" s="22">
        <v>93784684</v>
      </c>
      <c r="B309" s="22" t="s">
        <v>68</v>
      </c>
      <c r="C309" s="75">
        <v>45386</v>
      </c>
      <c r="D309" s="76" t="s">
        <v>25</v>
      </c>
      <c r="E309" s="76" t="s">
        <v>103</v>
      </c>
      <c r="F309" s="76" t="s">
        <v>97</v>
      </c>
      <c r="G309" s="75">
        <v>45782</v>
      </c>
      <c r="H309" s="22" t="s">
        <v>116</v>
      </c>
      <c r="I309" s="22">
        <v>483</v>
      </c>
      <c r="J309" s="77" t="s">
        <v>118</v>
      </c>
      <c r="K309" s="77" t="s">
        <v>31</v>
      </c>
      <c r="L309" s="75"/>
      <c r="M309" s="77"/>
      <c r="N309" s="22"/>
      <c r="O309" s="75">
        <v>45845</v>
      </c>
      <c r="P309" s="22" t="s">
        <v>120</v>
      </c>
      <c r="Q309" s="22" t="s">
        <v>121</v>
      </c>
      <c r="R309" s="22" t="s">
        <v>85</v>
      </c>
    </row>
    <row r="310" spans="1:18" x14ac:dyDescent="0.25">
      <c r="A310" s="22">
        <v>93785148</v>
      </c>
      <c r="B310" s="22" t="s">
        <v>68</v>
      </c>
      <c r="C310" s="75">
        <v>45387</v>
      </c>
      <c r="D310" s="76" t="s">
        <v>0</v>
      </c>
      <c r="E310" s="76" t="s">
        <v>22</v>
      </c>
      <c r="F310" s="76" t="s">
        <v>0</v>
      </c>
      <c r="G310" s="75">
        <v>45773</v>
      </c>
      <c r="H310" s="22" t="s">
        <v>116</v>
      </c>
      <c r="I310" s="22">
        <v>482</v>
      </c>
      <c r="J310" s="77" t="s">
        <v>118</v>
      </c>
      <c r="K310" s="77" t="s">
        <v>31</v>
      </c>
      <c r="L310" s="75">
        <v>45835</v>
      </c>
      <c r="M310" s="77" t="s">
        <v>116</v>
      </c>
      <c r="N310" s="22" t="s">
        <v>121</v>
      </c>
      <c r="O310" s="75">
        <v>45852</v>
      </c>
      <c r="P310" s="22" t="s">
        <v>120</v>
      </c>
      <c r="Q310" s="22" t="s">
        <v>121</v>
      </c>
      <c r="R310" s="22" t="s">
        <v>85</v>
      </c>
    </row>
    <row r="311" spans="1:18" x14ac:dyDescent="0.25">
      <c r="A311" s="22">
        <v>93818298</v>
      </c>
      <c r="B311" s="22" t="s">
        <v>68</v>
      </c>
      <c r="C311" s="75">
        <v>45414</v>
      </c>
      <c r="D311" s="76" t="s">
        <v>0</v>
      </c>
      <c r="E311" s="76" t="s">
        <v>4</v>
      </c>
      <c r="F311" s="76" t="s">
        <v>0</v>
      </c>
      <c r="G311" s="75">
        <v>45779</v>
      </c>
      <c r="H311" s="22" t="s">
        <v>116</v>
      </c>
      <c r="I311" s="22">
        <v>455</v>
      </c>
      <c r="J311" s="77" t="s">
        <v>118</v>
      </c>
      <c r="K311" s="77" t="s">
        <v>31</v>
      </c>
      <c r="L311" s="75"/>
      <c r="M311" s="77"/>
      <c r="N311" s="22"/>
      <c r="O311" s="22"/>
      <c r="P311" s="22"/>
      <c r="Q311" s="22"/>
      <c r="R311" s="22" t="s">
        <v>54</v>
      </c>
    </row>
    <row r="312" spans="1:18" x14ac:dyDescent="0.25">
      <c r="A312" s="22">
        <v>93826786</v>
      </c>
      <c r="B312" s="22" t="s">
        <v>68</v>
      </c>
      <c r="C312" s="75">
        <v>45421</v>
      </c>
      <c r="D312" s="76" t="s">
        <v>25</v>
      </c>
      <c r="E312" s="76" t="s">
        <v>195</v>
      </c>
      <c r="F312" s="76" t="s">
        <v>100</v>
      </c>
      <c r="G312" s="75">
        <v>45789</v>
      </c>
      <c r="H312" s="22" t="s">
        <v>116</v>
      </c>
      <c r="I312" s="22">
        <v>448</v>
      </c>
      <c r="J312" s="77" t="s">
        <v>118</v>
      </c>
      <c r="K312" s="77" t="s">
        <v>31</v>
      </c>
      <c r="L312" s="75"/>
      <c r="M312" s="77"/>
      <c r="N312" s="22"/>
      <c r="O312" s="75"/>
      <c r="P312" s="22"/>
      <c r="Q312" s="22"/>
      <c r="R312" s="22" t="s">
        <v>54</v>
      </c>
    </row>
    <row r="313" spans="1:18" x14ac:dyDescent="0.25">
      <c r="A313" s="22">
        <v>93827617</v>
      </c>
      <c r="B313" s="22" t="s">
        <v>68</v>
      </c>
      <c r="C313" s="75">
        <v>45421</v>
      </c>
      <c r="D313" s="76" t="s">
        <v>25</v>
      </c>
      <c r="E313" s="76" t="s">
        <v>7</v>
      </c>
      <c r="F313" s="76" t="s">
        <v>100</v>
      </c>
      <c r="G313" s="75">
        <v>45792</v>
      </c>
      <c r="H313" s="22" t="s">
        <v>116</v>
      </c>
      <c r="I313" s="22">
        <v>448</v>
      </c>
      <c r="J313" s="77" t="s">
        <v>118</v>
      </c>
      <c r="K313" s="77" t="s">
        <v>31</v>
      </c>
      <c r="L313" s="75"/>
      <c r="M313" s="77"/>
      <c r="N313" s="22"/>
      <c r="O313" s="75"/>
      <c r="P313" s="22"/>
      <c r="Q313" s="22"/>
      <c r="R313" s="22" t="s">
        <v>54</v>
      </c>
    </row>
    <row r="314" spans="1:18" x14ac:dyDescent="0.25">
      <c r="A314" s="22">
        <v>93828289</v>
      </c>
      <c r="B314" s="22" t="s">
        <v>68</v>
      </c>
      <c r="C314" s="75">
        <v>45422</v>
      </c>
      <c r="D314" s="76" t="s">
        <v>25</v>
      </c>
      <c r="E314" s="76" t="s">
        <v>15</v>
      </c>
      <c r="F314" s="76" t="s">
        <v>0</v>
      </c>
      <c r="G314" s="75">
        <v>45796</v>
      </c>
      <c r="H314" s="22" t="s">
        <v>116</v>
      </c>
      <c r="I314" s="22">
        <v>447</v>
      </c>
      <c r="J314" s="77" t="s">
        <v>118</v>
      </c>
      <c r="K314" s="77" t="s">
        <v>31</v>
      </c>
      <c r="L314" s="75">
        <v>45863</v>
      </c>
      <c r="M314" s="77" t="s">
        <v>116</v>
      </c>
      <c r="N314" s="22" t="s">
        <v>121</v>
      </c>
      <c r="O314" s="75"/>
      <c r="P314" s="22"/>
      <c r="Q314" s="22"/>
      <c r="R314" s="22" t="s">
        <v>85</v>
      </c>
    </row>
    <row r="315" spans="1:18" x14ac:dyDescent="0.25">
      <c r="A315" s="22">
        <v>93828913</v>
      </c>
      <c r="B315" s="22" t="s">
        <v>68</v>
      </c>
      <c r="C315" s="75">
        <v>45422</v>
      </c>
      <c r="D315" s="76" t="s">
        <v>25</v>
      </c>
      <c r="E315" s="76" t="s">
        <v>195</v>
      </c>
      <c r="F315" s="76" t="s">
        <v>100</v>
      </c>
      <c r="G315" s="75">
        <v>45789</v>
      </c>
      <c r="H315" s="22" t="s">
        <v>116</v>
      </c>
      <c r="I315" s="22">
        <v>447</v>
      </c>
      <c r="J315" s="77" t="s">
        <v>118</v>
      </c>
      <c r="K315" s="77" t="s">
        <v>31</v>
      </c>
      <c r="L315" s="75"/>
      <c r="M315" s="77"/>
      <c r="N315" s="22"/>
      <c r="O315" s="75"/>
      <c r="P315" s="22"/>
      <c r="Q315" s="22"/>
      <c r="R315" s="22" t="s">
        <v>54</v>
      </c>
    </row>
    <row r="316" spans="1:18" x14ac:dyDescent="0.25">
      <c r="A316" s="22">
        <v>93832724</v>
      </c>
      <c r="B316" s="22" t="s">
        <v>68</v>
      </c>
      <c r="C316" s="75">
        <v>45426</v>
      </c>
      <c r="D316" s="76" t="s">
        <v>25</v>
      </c>
      <c r="E316" s="76" t="s">
        <v>15</v>
      </c>
      <c r="F316" s="76" t="s">
        <v>0</v>
      </c>
      <c r="G316" s="75">
        <v>45792</v>
      </c>
      <c r="H316" s="22" t="s">
        <v>116</v>
      </c>
      <c r="I316" s="22">
        <v>443</v>
      </c>
      <c r="J316" s="77" t="s">
        <v>118</v>
      </c>
      <c r="K316" s="77" t="s">
        <v>31</v>
      </c>
      <c r="L316" s="75"/>
      <c r="M316" s="77"/>
      <c r="N316" s="22"/>
      <c r="O316" s="75"/>
      <c r="P316" s="22"/>
      <c r="Q316" s="22"/>
      <c r="R316" s="22" t="s">
        <v>54</v>
      </c>
    </row>
    <row r="317" spans="1:18" x14ac:dyDescent="0.25">
      <c r="A317" s="22">
        <v>93865046</v>
      </c>
      <c r="B317" s="22" t="s">
        <v>68</v>
      </c>
      <c r="C317" s="75">
        <v>45453</v>
      </c>
      <c r="D317" s="76" t="s">
        <v>0</v>
      </c>
      <c r="E317" s="76" t="s">
        <v>21</v>
      </c>
      <c r="F317" s="76" t="s">
        <v>0</v>
      </c>
      <c r="G317" s="75">
        <v>45786</v>
      </c>
      <c r="H317" s="22" t="s">
        <v>116</v>
      </c>
      <c r="I317" s="22">
        <v>416</v>
      </c>
      <c r="J317" s="77" t="s">
        <v>123</v>
      </c>
      <c r="K317" s="77" t="s">
        <v>31</v>
      </c>
      <c r="L317" s="75"/>
      <c r="M317" s="77"/>
      <c r="N317" s="22"/>
      <c r="O317" s="75"/>
      <c r="P317" s="22"/>
      <c r="Q317" s="22"/>
      <c r="R317" s="22" t="s">
        <v>54</v>
      </c>
    </row>
    <row r="318" spans="1:18" x14ac:dyDescent="0.25">
      <c r="A318" s="22">
        <v>93871677</v>
      </c>
      <c r="B318" s="22" t="s">
        <v>68</v>
      </c>
      <c r="C318" s="75">
        <v>45459</v>
      </c>
      <c r="D318" s="76" t="s">
        <v>69</v>
      </c>
      <c r="E318" s="76" t="s">
        <v>140</v>
      </c>
      <c r="F318" s="76" t="s">
        <v>141</v>
      </c>
      <c r="G318" s="75">
        <v>45793</v>
      </c>
      <c r="H318" s="22" t="s">
        <v>116</v>
      </c>
      <c r="I318" s="22">
        <v>410</v>
      </c>
      <c r="J318" s="77" t="s">
        <v>128</v>
      </c>
      <c r="K318" s="77" t="s">
        <v>31</v>
      </c>
      <c r="L318" s="75"/>
      <c r="M318" s="77"/>
      <c r="N318" s="22"/>
      <c r="O318" s="75"/>
      <c r="P318" s="22"/>
      <c r="Q318" s="22"/>
      <c r="R318" s="22" t="s">
        <v>54</v>
      </c>
    </row>
    <row r="319" spans="1:18" x14ac:dyDescent="0.25">
      <c r="A319" s="22">
        <v>93888145</v>
      </c>
      <c r="B319" s="22" t="s">
        <v>68</v>
      </c>
      <c r="C319" s="75">
        <v>45473</v>
      </c>
      <c r="D319" s="76" t="s">
        <v>0</v>
      </c>
      <c r="E319" s="76" t="s">
        <v>6</v>
      </c>
      <c r="F319" s="76" t="s">
        <v>0</v>
      </c>
      <c r="G319" s="75">
        <v>45769</v>
      </c>
      <c r="H319" s="22" t="s">
        <v>116</v>
      </c>
      <c r="I319" s="22">
        <v>396</v>
      </c>
      <c r="J319" s="77" t="s">
        <v>119</v>
      </c>
      <c r="K319" s="77" t="s">
        <v>31</v>
      </c>
      <c r="L319" s="22"/>
      <c r="M319" s="77"/>
      <c r="N319" s="22"/>
      <c r="O319" s="75">
        <v>45829</v>
      </c>
      <c r="P319" s="22" t="s">
        <v>120</v>
      </c>
      <c r="Q319" s="22" t="s">
        <v>121</v>
      </c>
      <c r="R319" s="22" t="s">
        <v>85</v>
      </c>
    </row>
    <row r="320" spans="1:18" x14ac:dyDescent="0.25">
      <c r="A320" s="22">
        <v>93894657</v>
      </c>
      <c r="B320" s="22" t="s">
        <v>68</v>
      </c>
      <c r="C320" s="75">
        <v>45479</v>
      </c>
      <c r="D320" s="76" t="s">
        <v>25</v>
      </c>
      <c r="E320" s="76" t="s">
        <v>15</v>
      </c>
      <c r="F320" s="76" t="s">
        <v>0</v>
      </c>
      <c r="G320" s="75">
        <v>45783</v>
      </c>
      <c r="H320" s="22" t="s">
        <v>116</v>
      </c>
      <c r="I320" s="22">
        <v>390</v>
      </c>
      <c r="J320" s="77" t="s">
        <v>123</v>
      </c>
      <c r="K320" s="77" t="s">
        <v>31</v>
      </c>
      <c r="L320" s="75">
        <v>45859</v>
      </c>
      <c r="M320" s="77" t="s">
        <v>116</v>
      </c>
      <c r="N320" s="22" t="s">
        <v>121</v>
      </c>
      <c r="O320" s="75"/>
      <c r="P320" s="22"/>
      <c r="Q320" s="22"/>
      <c r="R320" s="22" t="s">
        <v>85</v>
      </c>
    </row>
    <row r="321" spans="1:18" x14ac:dyDescent="0.25">
      <c r="A321" s="22">
        <v>93896686</v>
      </c>
      <c r="B321" s="22" t="s">
        <v>68</v>
      </c>
      <c r="C321" s="75">
        <v>45481</v>
      </c>
      <c r="D321" s="76" t="s">
        <v>0</v>
      </c>
      <c r="E321" s="76" t="s">
        <v>22</v>
      </c>
      <c r="F321" s="76" t="s">
        <v>0</v>
      </c>
      <c r="G321" s="75">
        <v>45789</v>
      </c>
      <c r="H321" s="22" t="s">
        <v>116</v>
      </c>
      <c r="I321" s="22">
        <v>388</v>
      </c>
      <c r="J321" s="77" t="s">
        <v>123</v>
      </c>
      <c r="K321" s="77" t="s">
        <v>31</v>
      </c>
      <c r="L321" s="75"/>
      <c r="M321" s="77"/>
      <c r="N321" s="22"/>
      <c r="O321" s="22"/>
      <c r="P321" s="22"/>
      <c r="Q321" s="22"/>
      <c r="R321" s="22" t="s">
        <v>54</v>
      </c>
    </row>
    <row r="322" spans="1:18" x14ac:dyDescent="0.25">
      <c r="A322" s="22">
        <v>93908149</v>
      </c>
      <c r="B322" s="22" t="s">
        <v>68</v>
      </c>
      <c r="C322" s="75">
        <v>45490</v>
      </c>
      <c r="D322" s="76" t="s">
        <v>25</v>
      </c>
      <c r="E322" s="76" t="s">
        <v>15</v>
      </c>
      <c r="F322" s="76" t="s">
        <v>0</v>
      </c>
      <c r="G322" s="75">
        <v>45794</v>
      </c>
      <c r="H322" s="22" t="s">
        <v>116</v>
      </c>
      <c r="I322" s="22">
        <v>379</v>
      </c>
      <c r="J322" s="77" t="s">
        <v>123</v>
      </c>
      <c r="K322" s="77" t="s">
        <v>31</v>
      </c>
      <c r="L322" s="75">
        <v>45863</v>
      </c>
      <c r="M322" s="77" t="s">
        <v>116</v>
      </c>
      <c r="N322" s="22" t="s">
        <v>121</v>
      </c>
      <c r="O322" s="75"/>
      <c r="P322" s="22"/>
      <c r="Q322" s="22"/>
      <c r="R322" s="22" t="s">
        <v>85</v>
      </c>
    </row>
    <row r="323" spans="1:18" x14ac:dyDescent="0.25">
      <c r="A323" s="22">
        <v>93927432</v>
      </c>
      <c r="B323" s="22" t="s">
        <v>68</v>
      </c>
      <c r="C323" s="75">
        <v>45507</v>
      </c>
      <c r="D323" s="76" t="s">
        <v>25</v>
      </c>
      <c r="E323" s="76" t="s">
        <v>195</v>
      </c>
      <c r="F323" s="76" t="s">
        <v>100</v>
      </c>
      <c r="G323" s="75">
        <v>45781</v>
      </c>
      <c r="H323" s="22" t="s">
        <v>116</v>
      </c>
      <c r="I323" s="22">
        <v>362</v>
      </c>
      <c r="J323" s="77" t="s">
        <v>119</v>
      </c>
      <c r="K323" s="77" t="s">
        <v>31</v>
      </c>
      <c r="L323" s="75"/>
      <c r="M323" s="77"/>
      <c r="N323" s="22"/>
      <c r="O323" s="75"/>
      <c r="P323" s="22"/>
      <c r="Q323" s="22"/>
      <c r="R323" s="22" t="s">
        <v>54</v>
      </c>
    </row>
    <row r="324" spans="1:18" x14ac:dyDescent="0.25">
      <c r="A324" s="22">
        <v>93931369</v>
      </c>
      <c r="B324" s="22" t="s">
        <v>68</v>
      </c>
      <c r="C324" s="75">
        <v>45511</v>
      </c>
      <c r="D324" s="76" t="s">
        <v>0</v>
      </c>
      <c r="E324" s="76" t="s">
        <v>22</v>
      </c>
      <c r="F324" s="76" t="s">
        <v>0</v>
      </c>
      <c r="G324" s="75">
        <v>45784</v>
      </c>
      <c r="H324" s="22" t="s">
        <v>116</v>
      </c>
      <c r="I324" s="22">
        <v>358</v>
      </c>
      <c r="J324" s="77" t="s">
        <v>119</v>
      </c>
      <c r="K324" s="77" t="s">
        <v>31</v>
      </c>
      <c r="L324" s="22"/>
      <c r="M324" s="77"/>
      <c r="N324" s="22"/>
      <c r="O324" s="75"/>
      <c r="P324" s="22"/>
      <c r="Q324" s="22"/>
      <c r="R324" s="22" t="s">
        <v>54</v>
      </c>
    </row>
    <row r="325" spans="1:18" x14ac:dyDescent="0.25">
      <c r="A325" s="22">
        <v>93931990</v>
      </c>
      <c r="B325" s="22" t="s">
        <v>68</v>
      </c>
      <c r="C325" s="75">
        <v>45511</v>
      </c>
      <c r="D325" s="76" t="s">
        <v>0</v>
      </c>
      <c r="E325" s="76" t="s">
        <v>6</v>
      </c>
      <c r="F325" s="76" t="s">
        <v>0</v>
      </c>
      <c r="G325" s="75">
        <v>45786</v>
      </c>
      <c r="H325" s="22" t="s">
        <v>116</v>
      </c>
      <c r="I325" s="22">
        <v>358</v>
      </c>
      <c r="J325" s="77" t="s">
        <v>119</v>
      </c>
      <c r="K325" s="77" t="s">
        <v>31</v>
      </c>
      <c r="L325" s="75"/>
      <c r="M325" s="77"/>
      <c r="N325" s="22"/>
      <c r="O325" s="75">
        <v>45846</v>
      </c>
      <c r="P325" s="22" t="s">
        <v>120</v>
      </c>
      <c r="Q325" s="22" t="s">
        <v>121</v>
      </c>
      <c r="R325" s="22" t="s">
        <v>85</v>
      </c>
    </row>
    <row r="326" spans="1:18" x14ac:dyDescent="0.25">
      <c r="A326" s="22">
        <v>93935618</v>
      </c>
      <c r="B326" s="22" t="s">
        <v>68</v>
      </c>
      <c r="C326" s="75">
        <v>45515</v>
      </c>
      <c r="D326" s="76" t="s">
        <v>25</v>
      </c>
      <c r="E326" s="76" t="s">
        <v>101</v>
      </c>
      <c r="F326" s="76" t="s">
        <v>100</v>
      </c>
      <c r="G326" s="75">
        <v>45794</v>
      </c>
      <c r="H326" s="22" t="s">
        <v>116</v>
      </c>
      <c r="I326" s="22">
        <v>354</v>
      </c>
      <c r="J326" s="77" t="s">
        <v>119</v>
      </c>
      <c r="K326" s="77" t="s">
        <v>31</v>
      </c>
      <c r="L326" s="75">
        <v>45869</v>
      </c>
      <c r="M326" s="77" t="s">
        <v>116</v>
      </c>
      <c r="N326" s="22" t="s">
        <v>121</v>
      </c>
      <c r="O326" s="75"/>
      <c r="P326" s="22"/>
      <c r="Q326" s="22"/>
      <c r="R326" s="22" t="s">
        <v>85</v>
      </c>
    </row>
    <row r="327" spans="1:18" x14ac:dyDescent="0.25">
      <c r="A327" s="22">
        <v>93957415</v>
      </c>
      <c r="B327" s="22" t="s">
        <v>68</v>
      </c>
      <c r="C327" s="75">
        <v>45533</v>
      </c>
      <c r="D327" s="76" t="s">
        <v>25</v>
      </c>
      <c r="E327" s="76" t="s">
        <v>103</v>
      </c>
      <c r="F327" s="76" t="s">
        <v>97</v>
      </c>
      <c r="G327" s="75">
        <v>45782</v>
      </c>
      <c r="H327" s="22" t="s">
        <v>116</v>
      </c>
      <c r="I327" s="22">
        <v>336</v>
      </c>
      <c r="J327" s="77" t="s">
        <v>129</v>
      </c>
      <c r="K327" s="77" t="s">
        <v>31</v>
      </c>
      <c r="L327" s="22"/>
      <c r="M327" s="77"/>
      <c r="N327" s="22"/>
      <c r="O327" s="75">
        <v>45859</v>
      </c>
      <c r="P327" s="22" t="s">
        <v>120</v>
      </c>
      <c r="Q327" s="22" t="s">
        <v>121</v>
      </c>
      <c r="R327" s="22" t="s">
        <v>85</v>
      </c>
    </row>
    <row r="328" spans="1:18" x14ac:dyDescent="0.25">
      <c r="A328" s="22">
        <v>93963146</v>
      </c>
      <c r="B328" s="22" t="s">
        <v>68</v>
      </c>
      <c r="C328" s="75">
        <v>45539</v>
      </c>
      <c r="D328" s="76" t="s">
        <v>0</v>
      </c>
      <c r="E328" s="76" t="s">
        <v>22</v>
      </c>
      <c r="F328" s="76" t="s">
        <v>0</v>
      </c>
      <c r="G328" s="75">
        <v>45770</v>
      </c>
      <c r="H328" s="22" t="s">
        <v>116</v>
      </c>
      <c r="I328" s="22">
        <v>330</v>
      </c>
      <c r="J328" s="77" t="s">
        <v>124</v>
      </c>
      <c r="K328" s="77" t="s">
        <v>31</v>
      </c>
      <c r="L328" s="75"/>
      <c r="M328" s="77"/>
      <c r="N328" s="22"/>
      <c r="O328" s="75"/>
      <c r="P328" s="22"/>
      <c r="Q328" s="22"/>
      <c r="R328" s="22" t="s">
        <v>54</v>
      </c>
    </row>
    <row r="329" spans="1:18" x14ac:dyDescent="0.25">
      <c r="A329" s="22">
        <v>93966247</v>
      </c>
      <c r="B329" s="22" t="s">
        <v>68</v>
      </c>
      <c r="C329" s="75">
        <v>45542</v>
      </c>
      <c r="D329" s="76" t="s">
        <v>26</v>
      </c>
      <c r="E329" s="76" t="s">
        <v>24</v>
      </c>
      <c r="F329" s="76" t="s">
        <v>97</v>
      </c>
      <c r="G329" s="75">
        <v>45786</v>
      </c>
      <c r="H329" s="22" t="s">
        <v>116</v>
      </c>
      <c r="I329" s="22">
        <v>327</v>
      </c>
      <c r="J329" s="77" t="s">
        <v>129</v>
      </c>
      <c r="K329" s="77" t="s">
        <v>31</v>
      </c>
      <c r="L329" s="75"/>
      <c r="M329" s="77"/>
      <c r="N329" s="22"/>
      <c r="O329" s="75">
        <v>45856</v>
      </c>
      <c r="P329" s="22" t="s">
        <v>120</v>
      </c>
      <c r="Q329" s="22" t="s">
        <v>121</v>
      </c>
      <c r="R329" s="22" t="s">
        <v>85</v>
      </c>
    </row>
    <row r="330" spans="1:18" x14ac:dyDescent="0.25">
      <c r="A330" s="22">
        <v>94013863</v>
      </c>
      <c r="B330" s="22" t="s">
        <v>68</v>
      </c>
      <c r="C330" s="75">
        <v>45584</v>
      </c>
      <c r="D330" s="76" t="s">
        <v>28</v>
      </c>
      <c r="E330" s="76" t="s">
        <v>147</v>
      </c>
      <c r="F330" s="76" t="s">
        <v>97</v>
      </c>
      <c r="G330" s="75">
        <v>45798</v>
      </c>
      <c r="H330" s="22" t="s">
        <v>116</v>
      </c>
      <c r="I330" s="22">
        <v>285</v>
      </c>
      <c r="J330" s="77" t="s">
        <v>124</v>
      </c>
      <c r="K330" s="77" t="s">
        <v>31</v>
      </c>
      <c r="L330" s="75"/>
      <c r="M330" s="77"/>
      <c r="N330" s="22"/>
      <c r="O330" s="75"/>
      <c r="P330" s="22"/>
      <c r="Q330" s="22"/>
      <c r="R330" s="22" t="s">
        <v>54</v>
      </c>
    </row>
    <row r="331" spans="1:18" x14ac:dyDescent="0.25">
      <c r="A331" s="22">
        <v>94025224</v>
      </c>
      <c r="B331" s="22" t="s">
        <v>68</v>
      </c>
      <c r="C331" s="75">
        <v>45594</v>
      </c>
      <c r="D331" s="76" t="s">
        <v>0</v>
      </c>
      <c r="E331" s="76" t="s">
        <v>22</v>
      </c>
      <c r="F331" s="76" t="s">
        <v>0</v>
      </c>
      <c r="G331" s="75">
        <v>45777</v>
      </c>
      <c r="H331" s="22" t="s">
        <v>116</v>
      </c>
      <c r="I331" s="22">
        <v>275</v>
      </c>
      <c r="J331" s="77" t="s">
        <v>126</v>
      </c>
      <c r="K331" s="77" t="s">
        <v>31</v>
      </c>
      <c r="L331" s="75">
        <v>45849</v>
      </c>
      <c r="M331" s="77" t="s">
        <v>116</v>
      </c>
      <c r="N331" s="22" t="s">
        <v>121</v>
      </c>
      <c r="O331" s="75"/>
      <c r="P331" s="22"/>
      <c r="Q331" s="22"/>
      <c r="R331" s="22" t="s">
        <v>85</v>
      </c>
    </row>
    <row r="332" spans="1:18" x14ac:dyDescent="0.25">
      <c r="A332" s="22">
        <v>94035139</v>
      </c>
      <c r="B332" s="22" t="s">
        <v>68</v>
      </c>
      <c r="C332" s="75">
        <v>45603</v>
      </c>
      <c r="D332" s="76" t="s">
        <v>0</v>
      </c>
      <c r="E332" s="76" t="s">
        <v>22</v>
      </c>
      <c r="F332" s="76" t="s">
        <v>0</v>
      </c>
      <c r="G332" s="75">
        <v>45796</v>
      </c>
      <c r="H332" s="22" t="s">
        <v>116</v>
      </c>
      <c r="I332" s="22">
        <v>266</v>
      </c>
      <c r="J332" s="77" t="s">
        <v>126</v>
      </c>
      <c r="K332" s="77" t="s">
        <v>31</v>
      </c>
      <c r="L332" s="75">
        <v>45856</v>
      </c>
      <c r="M332" s="77" t="s">
        <v>116</v>
      </c>
      <c r="N332" s="22" t="s">
        <v>121</v>
      </c>
      <c r="O332" s="75"/>
      <c r="P332" s="22"/>
      <c r="Q332" s="22"/>
      <c r="R332" s="22" t="s">
        <v>85</v>
      </c>
    </row>
    <row r="333" spans="1:18" x14ac:dyDescent="0.25">
      <c r="A333" s="22">
        <v>94091383</v>
      </c>
      <c r="B333" s="22" t="s">
        <v>68</v>
      </c>
      <c r="C333" s="75">
        <v>45658</v>
      </c>
      <c r="D333" s="76" t="s">
        <v>25</v>
      </c>
      <c r="E333" s="76" t="s">
        <v>8</v>
      </c>
      <c r="F333" s="76" t="s">
        <v>100</v>
      </c>
      <c r="G333" s="75">
        <v>45779</v>
      </c>
      <c r="H333" s="22" t="s">
        <v>116</v>
      </c>
      <c r="I333" s="22">
        <v>211</v>
      </c>
      <c r="J333" s="77" t="s">
        <v>122</v>
      </c>
      <c r="K333" s="77" t="s">
        <v>31</v>
      </c>
      <c r="L333" s="75">
        <v>45843</v>
      </c>
      <c r="M333" s="77" t="s">
        <v>116</v>
      </c>
      <c r="N333" s="22" t="s">
        <v>121</v>
      </c>
      <c r="O333" s="75"/>
      <c r="P333" s="22"/>
      <c r="Q333" s="22"/>
      <c r="R333" s="22" t="s">
        <v>85</v>
      </c>
    </row>
    <row r="334" spans="1:18" x14ac:dyDescent="0.25">
      <c r="A334" s="22">
        <v>94161147</v>
      </c>
      <c r="B334" s="22" t="s">
        <v>68</v>
      </c>
      <c r="C334" s="75">
        <v>45719</v>
      </c>
      <c r="D334" s="76" t="s">
        <v>28</v>
      </c>
      <c r="E334" s="76" t="s">
        <v>143</v>
      </c>
      <c r="F334" s="76" t="s">
        <v>97</v>
      </c>
      <c r="G334" s="75">
        <v>45782</v>
      </c>
      <c r="H334" s="22" t="s">
        <v>116</v>
      </c>
      <c r="I334" s="22">
        <v>150</v>
      </c>
      <c r="J334" s="77" t="s">
        <v>326</v>
      </c>
      <c r="K334" s="77" t="s">
        <v>31</v>
      </c>
      <c r="L334" s="75"/>
      <c r="M334" s="77"/>
      <c r="N334" s="22"/>
      <c r="O334" s="75">
        <v>45846</v>
      </c>
      <c r="P334" s="22" t="s">
        <v>120</v>
      </c>
      <c r="Q334" s="22" t="s">
        <v>142</v>
      </c>
      <c r="R334" s="22" t="s">
        <v>85</v>
      </c>
    </row>
    <row r="335" spans="1:18" x14ac:dyDescent="0.25">
      <c r="A335" s="22">
        <v>94165328</v>
      </c>
      <c r="B335" s="22" t="s">
        <v>68</v>
      </c>
      <c r="C335" s="75">
        <v>45722</v>
      </c>
      <c r="D335" s="76" t="s">
        <v>0</v>
      </c>
      <c r="E335" s="76" t="s">
        <v>4</v>
      </c>
      <c r="F335" s="76" t="s">
        <v>0</v>
      </c>
      <c r="G335" s="75">
        <v>45770</v>
      </c>
      <c r="H335" s="22" t="s">
        <v>116</v>
      </c>
      <c r="I335" s="22">
        <v>147</v>
      </c>
      <c r="J335" s="77" t="s">
        <v>130</v>
      </c>
      <c r="K335" s="77" t="s">
        <v>31</v>
      </c>
      <c r="L335" s="75">
        <v>45849</v>
      </c>
      <c r="M335" s="77" t="s">
        <v>116</v>
      </c>
      <c r="N335" s="22" t="s">
        <v>121</v>
      </c>
      <c r="O335" s="75"/>
      <c r="P335" s="22"/>
      <c r="Q335" s="22"/>
      <c r="R335" s="22" t="s">
        <v>85</v>
      </c>
    </row>
    <row r="336" spans="1:18" x14ac:dyDescent="0.25">
      <c r="A336" s="22">
        <v>94165332</v>
      </c>
      <c r="B336" s="22" t="s">
        <v>68</v>
      </c>
      <c r="C336" s="75">
        <v>45722</v>
      </c>
      <c r="D336" s="76" t="s">
        <v>0</v>
      </c>
      <c r="E336" s="76" t="s">
        <v>4</v>
      </c>
      <c r="F336" s="76" t="s">
        <v>0</v>
      </c>
      <c r="G336" s="75">
        <v>45770</v>
      </c>
      <c r="H336" s="22" t="s">
        <v>116</v>
      </c>
      <c r="I336" s="22">
        <v>147</v>
      </c>
      <c r="J336" s="77" t="s">
        <v>130</v>
      </c>
      <c r="K336" s="77" t="s">
        <v>31</v>
      </c>
      <c r="L336" s="75">
        <v>45849</v>
      </c>
      <c r="M336" s="77" t="s">
        <v>116</v>
      </c>
      <c r="N336" s="22" t="s">
        <v>121</v>
      </c>
      <c r="O336" s="75"/>
      <c r="P336" s="22"/>
      <c r="Q336" s="22"/>
      <c r="R336" s="22" t="s">
        <v>85</v>
      </c>
    </row>
    <row r="337" spans="1:18" x14ac:dyDescent="0.25">
      <c r="A337" s="22">
        <v>94167295</v>
      </c>
      <c r="B337" s="22" t="s">
        <v>68</v>
      </c>
      <c r="C337" s="75">
        <v>45724</v>
      </c>
      <c r="D337" s="76" t="s">
        <v>0</v>
      </c>
      <c r="E337" s="76" t="s">
        <v>22</v>
      </c>
      <c r="F337" s="76" t="s">
        <v>0</v>
      </c>
      <c r="G337" s="75">
        <v>45770</v>
      </c>
      <c r="H337" s="22" t="s">
        <v>116</v>
      </c>
      <c r="I337" s="22">
        <v>145</v>
      </c>
      <c r="J337" s="77" t="s">
        <v>130</v>
      </c>
      <c r="K337" s="77" t="s">
        <v>31</v>
      </c>
      <c r="L337" s="75">
        <v>45835</v>
      </c>
      <c r="M337" s="77" t="s">
        <v>116</v>
      </c>
      <c r="N337" s="22" t="s">
        <v>121</v>
      </c>
      <c r="O337" s="75">
        <v>45852</v>
      </c>
      <c r="P337" s="22" t="s">
        <v>120</v>
      </c>
      <c r="Q337" s="22" t="s">
        <v>121</v>
      </c>
      <c r="R337" s="22" t="s">
        <v>85</v>
      </c>
    </row>
    <row r="338" spans="1:18" x14ac:dyDescent="0.25">
      <c r="A338" s="22">
        <v>94191880</v>
      </c>
      <c r="B338" s="22" t="s">
        <v>68</v>
      </c>
      <c r="C338" s="75">
        <v>45744</v>
      </c>
      <c r="D338" s="76" t="s">
        <v>25</v>
      </c>
      <c r="E338" s="76" t="s">
        <v>103</v>
      </c>
      <c r="F338" s="76" t="s">
        <v>97</v>
      </c>
      <c r="G338" s="75">
        <v>45775</v>
      </c>
      <c r="H338" s="22" t="s">
        <v>116</v>
      </c>
      <c r="I338" s="22">
        <v>125</v>
      </c>
      <c r="J338" s="77" t="s">
        <v>130</v>
      </c>
      <c r="K338" s="77" t="s">
        <v>31</v>
      </c>
      <c r="L338" s="75"/>
      <c r="M338" s="77"/>
      <c r="N338" s="22"/>
      <c r="O338" s="75"/>
      <c r="P338" s="22"/>
      <c r="Q338" s="22"/>
      <c r="R338" s="22" t="s">
        <v>54</v>
      </c>
    </row>
    <row r="339" spans="1:18" x14ac:dyDescent="0.25">
      <c r="A339" s="22">
        <v>94204227</v>
      </c>
      <c r="B339" s="22" t="s">
        <v>68</v>
      </c>
      <c r="C339" s="75">
        <v>45755</v>
      </c>
      <c r="D339" s="76" t="s">
        <v>0</v>
      </c>
      <c r="E339" s="76" t="s">
        <v>87</v>
      </c>
      <c r="F339" s="76" t="s">
        <v>0</v>
      </c>
      <c r="G339" s="75">
        <v>45787</v>
      </c>
      <c r="H339" s="22" t="s">
        <v>116</v>
      </c>
      <c r="I339" s="22">
        <v>114</v>
      </c>
      <c r="J339" s="77" t="s">
        <v>130</v>
      </c>
      <c r="K339" s="77" t="s">
        <v>31</v>
      </c>
      <c r="L339" s="75">
        <v>45868</v>
      </c>
      <c r="M339" s="77" t="s">
        <v>116</v>
      </c>
      <c r="N339" s="22" t="s">
        <v>121</v>
      </c>
      <c r="O339" s="75"/>
      <c r="P339" s="22"/>
      <c r="Q339" s="22"/>
      <c r="R339" s="22" t="s">
        <v>85</v>
      </c>
    </row>
    <row r="340" spans="1:18" x14ac:dyDescent="0.25">
      <c r="A340" s="22">
        <v>94205120</v>
      </c>
      <c r="B340" s="22" t="s">
        <v>68</v>
      </c>
      <c r="C340" s="75">
        <v>45756</v>
      </c>
      <c r="D340" s="76" t="s">
        <v>0</v>
      </c>
      <c r="E340" s="76" t="s">
        <v>87</v>
      </c>
      <c r="F340" s="76" t="s">
        <v>0</v>
      </c>
      <c r="G340" s="75">
        <v>45798</v>
      </c>
      <c r="H340" s="22" t="s">
        <v>116</v>
      </c>
      <c r="I340" s="22">
        <v>113</v>
      </c>
      <c r="J340" s="77" t="s">
        <v>130</v>
      </c>
      <c r="K340" s="77" t="s">
        <v>31</v>
      </c>
      <c r="L340" s="75">
        <v>45868</v>
      </c>
      <c r="M340" s="77" t="s">
        <v>116</v>
      </c>
      <c r="N340" s="22" t="s">
        <v>121</v>
      </c>
      <c r="O340" s="75"/>
      <c r="P340" s="22"/>
      <c r="Q340" s="22"/>
      <c r="R340" s="22" t="s">
        <v>85</v>
      </c>
    </row>
    <row r="341" spans="1:18" x14ac:dyDescent="0.25">
      <c r="A341" s="22">
        <v>94213708</v>
      </c>
      <c r="B341" s="22" t="s">
        <v>68</v>
      </c>
      <c r="C341" s="75">
        <v>45763</v>
      </c>
      <c r="D341" s="76" t="s">
        <v>0</v>
      </c>
      <c r="E341" s="76" t="s">
        <v>4</v>
      </c>
      <c r="F341" s="76" t="s">
        <v>0</v>
      </c>
      <c r="G341" s="75">
        <v>45770</v>
      </c>
      <c r="H341" s="22" t="s">
        <v>116</v>
      </c>
      <c r="I341" s="22">
        <v>106</v>
      </c>
      <c r="J341" s="77" t="s">
        <v>332</v>
      </c>
      <c r="K341" s="77" t="s">
        <v>31</v>
      </c>
      <c r="L341" s="22"/>
      <c r="M341" s="77"/>
      <c r="N341" s="22"/>
      <c r="O341" s="75">
        <v>45860</v>
      </c>
      <c r="P341" s="22" t="s">
        <v>120</v>
      </c>
      <c r="Q341" s="22" t="s">
        <v>121</v>
      </c>
      <c r="R341" s="22" t="s">
        <v>85</v>
      </c>
    </row>
    <row r="342" spans="1:18" x14ac:dyDescent="0.25">
      <c r="A342" s="22">
        <v>94216320</v>
      </c>
      <c r="B342" s="22" t="s">
        <v>68</v>
      </c>
      <c r="C342" s="75">
        <v>45765</v>
      </c>
      <c r="D342" s="76" t="s">
        <v>27</v>
      </c>
      <c r="E342" s="76" t="s">
        <v>5</v>
      </c>
      <c r="F342" s="76" t="s">
        <v>0</v>
      </c>
      <c r="G342" s="75">
        <v>45783</v>
      </c>
      <c r="H342" s="22" t="s">
        <v>116</v>
      </c>
      <c r="I342" s="22">
        <v>104</v>
      </c>
      <c r="J342" s="77" t="s">
        <v>336</v>
      </c>
      <c r="K342" s="77" t="s">
        <v>31</v>
      </c>
      <c r="L342" s="75">
        <v>45845</v>
      </c>
      <c r="M342" s="77" t="s">
        <v>116</v>
      </c>
      <c r="N342" s="22" t="s">
        <v>121</v>
      </c>
      <c r="O342" s="22"/>
      <c r="P342" s="22"/>
      <c r="Q342" s="22"/>
      <c r="R342" s="22" t="s">
        <v>85</v>
      </c>
    </row>
    <row r="343" spans="1:18" x14ac:dyDescent="0.25">
      <c r="A343" s="22">
        <v>94223594</v>
      </c>
      <c r="B343" s="22" t="s">
        <v>68</v>
      </c>
      <c r="C343" s="75">
        <v>45771</v>
      </c>
      <c r="D343" s="76" t="s">
        <v>69</v>
      </c>
      <c r="E343" s="76" t="s">
        <v>140</v>
      </c>
      <c r="F343" s="76" t="s">
        <v>141</v>
      </c>
      <c r="G343" s="75">
        <v>45780</v>
      </c>
      <c r="H343" s="22" t="s">
        <v>116</v>
      </c>
      <c r="I343" s="22">
        <v>98</v>
      </c>
      <c r="J343" s="77" t="s">
        <v>337</v>
      </c>
      <c r="K343" s="77" t="s">
        <v>31</v>
      </c>
      <c r="L343" s="75"/>
      <c r="M343" s="77"/>
      <c r="N343" s="22"/>
      <c r="O343" s="75"/>
      <c r="P343" s="22"/>
      <c r="Q343" s="22"/>
      <c r="R343" s="22" t="s">
        <v>54</v>
      </c>
    </row>
    <row r="344" spans="1:18" x14ac:dyDescent="0.25">
      <c r="A344" s="22">
        <v>94224672</v>
      </c>
      <c r="B344" s="22" t="s">
        <v>68</v>
      </c>
      <c r="C344" s="75">
        <v>45772</v>
      </c>
      <c r="D344" s="76" t="s">
        <v>25</v>
      </c>
      <c r="E344" s="76" t="s">
        <v>15</v>
      </c>
      <c r="F344" s="76" t="s">
        <v>0</v>
      </c>
      <c r="G344" s="75">
        <v>45779</v>
      </c>
      <c r="H344" s="22" t="s">
        <v>116</v>
      </c>
      <c r="I344" s="22">
        <v>97</v>
      </c>
      <c r="J344" s="77" t="s">
        <v>332</v>
      </c>
      <c r="K344" s="77" t="s">
        <v>31</v>
      </c>
      <c r="L344" s="75">
        <v>45841</v>
      </c>
      <c r="M344" s="77" t="s">
        <v>116</v>
      </c>
      <c r="N344" s="22" t="s">
        <v>121</v>
      </c>
      <c r="O344" s="75"/>
      <c r="P344" s="22"/>
      <c r="Q344" s="22"/>
      <c r="R344" s="22" t="s">
        <v>85</v>
      </c>
    </row>
    <row r="345" spans="1:18" x14ac:dyDescent="0.25">
      <c r="A345" s="22">
        <v>94228267</v>
      </c>
      <c r="B345" s="22" t="s">
        <v>68</v>
      </c>
      <c r="C345" s="75">
        <v>45776</v>
      </c>
      <c r="D345" s="76" t="s">
        <v>0</v>
      </c>
      <c r="E345" s="76" t="s">
        <v>146</v>
      </c>
      <c r="F345" s="76" t="s">
        <v>141</v>
      </c>
      <c r="G345" s="75">
        <v>45785</v>
      </c>
      <c r="H345" s="22" t="s">
        <v>116</v>
      </c>
      <c r="I345" s="22">
        <v>93</v>
      </c>
      <c r="J345" s="77" t="s">
        <v>337</v>
      </c>
      <c r="K345" s="77" t="s">
        <v>31</v>
      </c>
      <c r="L345" s="75"/>
      <c r="M345" s="77"/>
      <c r="N345" s="22"/>
      <c r="O345" s="75"/>
      <c r="P345" s="22"/>
      <c r="Q345" s="22"/>
      <c r="R345" s="22" t="s">
        <v>54</v>
      </c>
    </row>
    <row r="346" spans="1:18" x14ac:dyDescent="0.25">
      <c r="A346" s="22">
        <v>93566784</v>
      </c>
      <c r="B346" s="22" t="s">
        <v>68</v>
      </c>
      <c r="C346" s="75">
        <v>45203</v>
      </c>
      <c r="D346" s="76" t="s">
        <v>25</v>
      </c>
      <c r="E346" s="76" t="s">
        <v>103</v>
      </c>
      <c r="F346" s="76" t="s">
        <v>97</v>
      </c>
      <c r="G346" s="75">
        <v>45833</v>
      </c>
      <c r="H346" s="22" t="s">
        <v>116</v>
      </c>
      <c r="I346" s="22">
        <v>697</v>
      </c>
      <c r="J346" s="77" t="s">
        <v>118</v>
      </c>
      <c r="K346" s="77" t="s">
        <v>61</v>
      </c>
      <c r="L346" s="75"/>
      <c r="M346" s="77"/>
      <c r="N346" s="22"/>
      <c r="O346" s="75"/>
      <c r="P346" s="22"/>
      <c r="Q346" s="22"/>
      <c r="R346" s="22" t="s">
        <v>54</v>
      </c>
    </row>
    <row r="347" spans="1:18" x14ac:dyDescent="0.25">
      <c r="A347" s="22">
        <v>93578406</v>
      </c>
      <c r="B347" s="22" t="s">
        <v>68</v>
      </c>
      <c r="C347" s="75">
        <v>45213</v>
      </c>
      <c r="D347" s="76" t="s">
        <v>0</v>
      </c>
      <c r="E347" s="76" t="s">
        <v>226</v>
      </c>
      <c r="F347" s="76" t="s">
        <v>0</v>
      </c>
      <c r="G347" s="75">
        <v>45829</v>
      </c>
      <c r="H347" s="22" t="s">
        <v>116</v>
      </c>
      <c r="I347" s="22">
        <v>687</v>
      </c>
      <c r="J347" s="77" t="s">
        <v>118</v>
      </c>
      <c r="K347" s="77" t="s">
        <v>61</v>
      </c>
      <c r="L347" s="75"/>
      <c r="M347" s="77"/>
      <c r="N347" s="22"/>
      <c r="O347" s="75">
        <v>45898</v>
      </c>
      <c r="P347" s="22" t="s">
        <v>120</v>
      </c>
      <c r="Q347" s="22" t="s">
        <v>121</v>
      </c>
      <c r="R347" s="22" t="s">
        <v>85</v>
      </c>
    </row>
    <row r="348" spans="1:18" x14ac:dyDescent="0.25">
      <c r="A348" s="22">
        <v>93589425</v>
      </c>
      <c r="B348" s="22" t="s">
        <v>68</v>
      </c>
      <c r="C348" s="75">
        <v>45222</v>
      </c>
      <c r="D348" s="76" t="s">
        <v>25</v>
      </c>
      <c r="E348" s="76" t="s">
        <v>193</v>
      </c>
      <c r="F348" s="76" t="s">
        <v>100</v>
      </c>
      <c r="G348" s="75">
        <v>45803</v>
      </c>
      <c r="H348" s="22" t="s">
        <v>116</v>
      </c>
      <c r="I348" s="22">
        <v>678</v>
      </c>
      <c r="J348" s="77" t="s">
        <v>118</v>
      </c>
      <c r="K348" s="77" t="s">
        <v>61</v>
      </c>
      <c r="L348" s="75">
        <v>45890</v>
      </c>
      <c r="M348" s="77" t="s">
        <v>116</v>
      </c>
      <c r="N348" s="22" t="s">
        <v>121</v>
      </c>
      <c r="O348" s="22"/>
      <c r="P348" s="22"/>
      <c r="Q348" s="22"/>
      <c r="R348" s="22" t="s">
        <v>85</v>
      </c>
    </row>
    <row r="349" spans="1:18" x14ac:dyDescent="0.25">
      <c r="A349" s="22">
        <v>93592308</v>
      </c>
      <c r="B349" s="22" t="s">
        <v>68</v>
      </c>
      <c r="C349" s="75">
        <v>45225</v>
      </c>
      <c r="D349" s="76" t="s">
        <v>0</v>
      </c>
      <c r="E349" s="76" t="s">
        <v>1</v>
      </c>
      <c r="F349" s="76" t="s">
        <v>0</v>
      </c>
      <c r="G349" s="75">
        <v>45834</v>
      </c>
      <c r="H349" s="22" t="s">
        <v>116</v>
      </c>
      <c r="I349" s="22">
        <v>675</v>
      </c>
      <c r="J349" s="77" t="s">
        <v>118</v>
      </c>
      <c r="K349" s="77" t="s">
        <v>61</v>
      </c>
      <c r="L349" s="75"/>
      <c r="M349" s="77"/>
      <c r="N349" s="22"/>
      <c r="O349" s="75"/>
      <c r="P349" s="22"/>
      <c r="Q349" s="22"/>
      <c r="R349" s="22" t="s">
        <v>54</v>
      </c>
    </row>
    <row r="350" spans="1:18" x14ac:dyDescent="0.25">
      <c r="A350" s="22">
        <v>93663178</v>
      </c>
      <c r="B350" s="22" t="s">
        <v>68</v>
      </c>
      <c r="C350" s="75">
        <v>45286</v>
      </c>
      <c r="D350" s="76" t="s">
        <v>0</v>
      </c>
      <c r="E350" s="76" t="s">
        <v>87</v>
      </c>
      <c r="F350" s="76" t="s">
        <v>0</v>
      </c>
      <c r="G350" s="75">
        <v>45834</v>
      </c>
      <c r="H350" s="22" t="s">
        <v>116</v>
      </c>
      <c r="I350" s="22">
        <v>614</v>
      </c>
      <c r="J350" s="77" t="s">
        <v>118</v>
      </c>
      <c r="K350" s="77" t="s">
        <v>61</v>
      </c>
      <c r="L350" s="75">
        <v>45897</v>
      </c>
      <c r="M350" s="77" t="s">
        <v>116</v>
      </c>
      <c r="N350" s="22" t="s">
        <v>121</v>
      </c>
      <c r="O350" s="75"/>
      <c r="P350" s="22"/>
      <c r="Q350" s="22"/>
      <c r="R350" s="22" t="s">
        <v>85</v>
      </c>
    </row>
    <row r="351" spans="1:18" x14ac:dyDescent="0.25">
      <c r="A351" s="22">
        <v>93693011</v>
      </c>
      <c r="B351" s="22" t="s">
        <v>68</v>
      </c>
      <c r="C351" s="75">
        <v>45312</v>
      </c>
      <c r="D351" s="76" t="s">
        <v>0</v>
      </c>
      <c r="E351" s="76" t="s">
        <v>22</v>
      </c>
      <c r="F351" s="76" t="s">
        <v>0</v>
      </c>
      <c r="G351" s="75">
        <v>45803</v>
      </c>
      <c r="H351" s="22" t="s">
        <v>116</v>
      </c>
      <c r="I351" s="22">
        <v>588</v>
      </c>
      <c r="J351" s="77" t="s">
        <v>118</v>
      </c>
      <c r="K351" s="77" t="s">
        <v>61</v>
      </c>
      <c r="L351" s="75">
        <v>45868</v>
      </c>
      <c r="M351" s="77" t="s">
        <v>116</v>
      </c>
      <c r="N351" s="22" t="s">
        <v>121</v>
      </c>
      <c r="O351" s="75"/>
      <c r="P351" s="22"/>
      <c r="Q351" s="22"/>
      <c r="R351" s="22" t="s">
        <v>85</v>
      </c>
    </row>
    <row r="352" spans="1:18" x14ac:dyDescent="0.25">
      <c r="A352" s="22">
        <v>93700628</v>
      </c>
      <c r="B352" s="22" t="s">
        <v>68</v>
      </c>
      <c r="C352" s="75">
        <v>45318</v>
      </c>
      <c r="D352" s="76" t="s">
        <v>25</v>
      </c>
      <c r="E352" s="76" t="s">
        <v>103</v>
      </c>
      <c r="F352" s="76" t="s">
        <v>97</v>
      </c>
      <c r="G352" s="75">
        <v>45813</v>
      </c>
      <c r="H352" s="22" t="s">
        <v>116</v>
      </c>
      <c r="I352" s="22">
        <v>582</v>
      </c>
      <c r="J352" s="77" t="s">
        <v>118</v>
      </c>
      <c r="K352" s="77" t="s">
        <v>61</v>
      </c>
      <c r="L352" s="75"/>
      <c r="M352" s="77"/>
      <c r="N352" s="22"/>
      <c r="O352" s="75">
        <v>45874</v>
      </c>
      <c r="P352" s="22" t="s">
        <v>120</v>
      </c>
      <c r="Q352" s="22" t="s">
        <v>121</v>
      </c>
      <c r="R352" s="22" t="s">
        <v>85</v>
      </c>
    </row>
    <row r="353" spans="1:18" x14ac:dyDescent="0.25">
      <c r="A353" s="22">
        <v>93735060</v>
      </c>
      <c r="B353" s="22" t="s">
        <v>68</v>
      </c>
      <c r="C353" s="75">
        <v>45347</v>
      </c>
      <c r="D353" s="76" t="s">
        <v>25</v>
      </c>
      <c r="E353" s="76" t="s">
        <v>193</v>
      </c>
      <c r="F353" s="76" t="s">
        <v>100</v>
      </c>
      <c r="G353" s="75">
        <v>45828</v>
      </c>
      <c r="H353" s="22" t="s">
        <v>116</v>
      </c>
      <c r="I353" s="22">
        <v>553</v>
      </c>
      <c r="J353" s="77" t="s">
        <v>118</v>
      </c>
      <c r="K353" s="77" t="s">
        <v>61</v>
      </c>
      <c r="L353" s="75">
        <v>45890</v>
      </c>
      <c r="M353" s="77" t="s">
        <v>116</v>
      </c>
      <c r="N353" s="22" t="s">
        <v>121</v>
      </c>
      <c r="O353" s="75"/>
      <c r="P353" s="22"/>
      <c r="Q353" s="22"/>
      <c r="R353" s="22" t="s">
        <v>85</v>
      </c>
    </row>
    <row r="354" spans="1:18" x14ac:dyDescent="0.25">
      <c r="A354" s="22">
        <v>93735112</v>
      </c>
      <c r="B354" s="22" t="s">
        <v>68</v>
      </c>
      <c r="C354" s="75">
        <v>45347</v>
      </c>
      <c r="D354" s="76" t="s">
        <v>0</v>
      </c>
      <c r="E354" s="76" t="s">
        <v>22</v>
      </c>
      <c r="F354" s="76" t="s">
        <v>0</v>
      </c>
      <c r="G354" s="75">
        <v>45803</v>
      </c>
      <c r="H354" s="22" t="s">
        <v>116</v>
      </c>
      <c r="I354" s="22">
        <v>553</v>
      </c>
      <c r="J354" s="77" t="s">
        <v>118</v>
      </c>
      <c r="K354" s="77" t="s">
        <v>61</v>
      </c>
      <c r="L354" s="75"/>
      <c r="M354" s="77"/>
      <c r="N354" s="22"/>
      <c r="O354" s="75"/>
      <c r="P354" s="22"/>
      <c r="Q354" s="22"/>
      <c r="R354" s="22" t="s">
        <v>54</v>
      </c>
    </row>
    <row r="355" spans="1:18" x14ac:dyDescent="0.25">
      <c r="A355" s="22">
        <v>93754887</v>
      </c>
      <c r="B355" s="22" t="s">
        <v>68</v>
      </c>
      <c r="C355" s="75">
        <v>45363</v>
      </c>
      <c r="D355" s="76" t="s">
        <v>25</v>
      </c>
      <c r="E355" s="76" t="s">
        <v>187</v>
      </c>
      <c r="F355" s="76" t="s">
        <v>100</v>
      </c>
      <c r="G355" s="75">
        <v>45820</v>
      </c>
      <c r="H355" s="22" t="s">
        <v>116</v>
      </c>
      <c r="I355" s="22">
        <v>537</v>
      </c>
      <c r="J355" s="77" t="s">
        <v>118</v>
      </c>
      <c r="K355" s="77" t="s">
        <v>61</v>
      </c>
      <c r="L355" s="75">
        <v>45882</v>
      </c>
      <c r="M355" s="77" t="s">
        <v>116</v>
      </c>
      <c r="N355" s="22" t="s">
        <v>121</v>
      </c>
      <c r="O355" s="22"/>
      <c r="P355" s="22"/>
      <c r="Q355" s="22"/>
      <c r="R355" s="22" t="s">
        <v>85</v>
      </c>
    </row>
    <row r="356" spans="1:18" x14ac:dyDescent="0.25">
      <c r="A356" s="22">
        <v>93760824</v>
      </c>
      <c r="B356" s="22" t="s">
        <v>68</v>
      </c>
      <c r="C356" s="75">
        <v>45367</v>
      </c>
      <c r="D356" s="76" t="s">
        <v>0</v>
      </c>
      <c r="E356" s="76" t="s">
        <v>6</v>
      </c>
      <c r="F356" s="76" t="s">
        <v>0</v>
      </c>
      <c r="G356" s="75">
        <v>45801</v>
      </c>
      <c r="H356" s="22" t="s">
        <v>116</v>
      </c>
      <c r="I356" s="22">
        <v>533</v>
      </c>
      <c r="J356" s="77" t="s">
        <v>118</v>
      </c>
      <c r="K356" s="77" t="s">
        <v>61</v>
      </c>
      <c r="L356" s="75"/>
      <c r="M356" s="77"/>
      <c r="N356" s="22"/>
      <c r="O356" s="75">
        <v>45861</v>
      </c>
      <c r="P356" s="22" t="s">
        <v>120</v>
      </c>
      <c r="Q356" s="22" t="s">
        <v>121</v>
      </c>
      <c r="R356" s="22" t="s">
        <v>85</v>
      </c>
    </row>
    <row r="357" spans="1:18" x14ac:dyDescent="0.25">
      <c r="A357" s="22">
        <v>93762385</v>
      </c>
      <c r="B357" s="22" t="s">
        <v>68</v>
      </c>
      <c r="C357" s="75">
        <v>45369</v>
      </c>
      <c r="D357" s="76" t="s">
        <v>25</v>
      </c>
      <c r="E357" s="76" t="s">
        <v>103</v>
      </c>
      <c r="F357" s="76" t="s">
        <v>97</v>
      </c>
      <c r="G357" s="75">
        <v>45817</v>
      </c>
      <c r="H357" s="22" t="s">
        <v>116</v>
      </c>
      <c r="I357" s="22">
        <v>531</v>
      </c>
      <c r="J357" s="77" t="s">
        <v>118</v>
      </c>
      <c r="K357" s="77" t="s">
        <v>61</v>
      </c>
      <c r="L357" s="75"/>
      <c r="M357" s="77"/>
      <c r="N357" s="22"/>
      <c r="O357" s="75">
        <v>45883</v>
      </c>
      <c r="P357" s="22" t="s">
        <v>120</v>
      </c>
      <c r="Q357" s="22" t="s">
        <v>121</v>
      </c>
      <c r="R357" s="22" t="s">
        <v>85</v>
      </c>
    </row>
    <row r="358" spans="1:18" x14ac:dyDescent="0.25">
      <c r="A358" s="22">
        <v>93770363</v>
      </c>
      <c r="B358" s="22" t="s">
        <v>68</v>
      </c>
      <c r="C358" s="75">
        <v>45375</v>
      </c>
      <c r="D358" s="76" t="s">
        <v>25</v>
      </c>
      <c r="E358" s="76" t="s">
        <v>15</v>
      </c>
      <c r="F358" s="76" t="s">
        <v>0</v>
      </c>
      <c r="G358" s="75">
        <v>45826</v>
      </c>
      <c r="H358" s="22" t="s">
        <v>116</v>
      </c>
      <c r="I358" s="22">
        <v>525</v>
      </c>
      <c r="J358" s="77" t="s">
        <v>118</v>
      </c>
      <c r="K358" s="77" t="s">
        <v>61</v>
      </c>
      <c r="L358" s="75"/>
      <c r="M358" s="77"/>
      <c r="N358" s="22"/>
      <c r="O358" s="22"/>
      <c r="P358" s="22"/>
      <c r="Q358" s="22"/>
      <c r="R358" s="22" t="s">
        <v>54</v>
      </c>
    </row>
    <row r="359" spans="1:18" x14ac:dyDescent="0.25">
      <c r="A359" s="22">
        <v>93780375</v>
      </c>
      <c r="B359" s="22" t="s">
        <v>68</v>
      </c>
      <c r="C359" s="75">
        <v>45383</v>
      </c>
      <c r="D359" s="76" t="s">
        <v>0</v>
      </c>
      <c r="E359" s="76" t="s">
        <v>22</v>
      </c>
      <c r="F359" s="76" t="s">
        <v>0</v>
      </c>
      <c r="G359" s="75">
        <v>45814</v>
      </c>
      <c r="H359" s="22" t="s">
        <v>116</v>
      </c>
      <c r="I359" s="22">
        <v>517</v>
      </c>
      <c r="J359" s="77" t="s">
        <v>118</v>
      </c>
      <c r="K359" s="77" t="s">
        <v>61</v>
      </c>
      <c r="L359" s="75"/>
      <c r="M359" s="77"/>
      <c r="N359" s="22"/>
      <c r="O359" s="22"/>
      <c r="P359" s="22"/>
      <c r="Q359" s="22"/>
      <c r="R359" s="22" t="s">
        <v>54</v>
      </c>
    </row>
    <row r="360" spans="1:18" x14ac:dyDescent="0.25">
      <c r="A360" s="22">
        <v>93795336</v>
      </c>
      <c r="B360" s="22" t="s">
        <v>68</v>
      </c>
      <c r="C360" s="75">
        <v>45395</v>
      </c>
      <c r="D360" s="76" t="s">
        <v>25</v>
      </c>
      <c r="E360" s="76" t="s">
        <v>20</v>
      </c>
      <c r="F360" s="76" t="s">
        <v>100</v>
      </c>
      <c r="G360" s="75">
        <v>45828</v>
      </c>
      <c r="H360" s="22" t="s">
        <v>116</v>
      </c>
      <c r="I360" s="22">
        <v>505</v>
      </c>
      <c r="J360" s="77" t="s">
        <v>118</v>
      </c>
      <c r="K360" s="77" t="s">
        <v>61</v>
      </c>
      <c r="L360" s="75">
        <v>45890</v>
      </c>
      <c r="M360" s="77" t="s">
        <v>116</v>
      </c>
      <c r="N360" s="22" t="s">
        <v>117</v>
      </c>
      <c r="O360" s="75"/>
      <c r="P360" s="22"/>
      <c r="Q360" s="22"/>
      <c r="R360" s="22" t="s">
        <v>85</v>
      </c>
    </row>
    <row r="361" spans="1:18" x14ac:dyDescent="0.25">
      <c r="A361" s="22">
        <v>93795679</v>
      </c>
      <c r="B361" s="22" t="s">
        <v>68</v>
      </c>
      <c r="C361" s="75">
        <v>45395</v>
      </c>
      <c r="D361" s="76" t="s">
        <v>0</v>
      </c>
      <c r="E361" s="76" t="s">
        <v>226</v>
      </c>
      <c r="F361" s="76" t="s">
        <v>0</v>
      </c>
      <c r="G361" s="75">
        <v>45821</v>
      </c>
      <c r="H361" s="22" t="s">
        <v>116</v>
      </c>
      <c r="I361" s="22">
        <v>505</v>
      </c>
      <c r="J361" s="77" t="s">
        <v>118</v>
      </c>
      <c r="K361" s="77" t="s">
        <v>61</v>
      </c>
      <c r="L361" s="75"/>
      <c r="M361" s="77"/>
      <c r="N361" s="22"/>
      <c r="O361" s="75">
        <v>45898</v>
      </c>
      <c r="P361" s="22" t="s">
        <v>120</v>
      </c>
      <c r="Q361" s="22" t="s">
        <v>121</v>
      </c>
      <c r="R361" s="22" t="s">
        <v>85</v>
      </c>
    </row>
    <row r="362" spans="1:18" x14ac:dyDescent="0.25">
      <c r="A362" s="22">
        <v>93842667</v>
      </c>
      <c r="B362" s="22" t="s">
        <v>68</v>
      </c>
      <c r="C362" s="75">
        <v>45434</v>
      </c>
      <c r="D362" s="76" t="s">
        <v>0</v>
      </c>
      <c r="E362" s="76" t="s">
        <v>2</v>
      </c>
      <c r="F362" s="76" t="s">
        <v>0</v>
      </c>
      <c r="G362" s="75">
        <v>45810</v>
      </c>
      <c r="H362" s="22" t="s">
        <v>116</v>
      </c>
      <c r="I362" s="22">
        <v>466</v>
      </c>
      <c r="J362" s="77" t="s">
        <v>118</v>
      </c>
      <c r="K362" s="77" t="s">
        <v>61</v>
      </c>
      <c r="L362" s="22"/>
      <c r="M362" s="77"/>
      <c r="N362" s="22"/>
      <c r="O362" s="75">
        <v>45870</v>
      </c>
      <c r="P362" s="22" t="s">
        <v>120</v>
      </c>
      <c r="Q362" s="22" t="s">
        <v>121</v>
      </c>
      <c r="R362" s="22" t="s">
        <v>85</v>
      </c>
    </row>
    <row r="363" spans="1:18" x14ac:dyDescent="0.25">
      <c r="A363" s="22">
        <v>93849681</v>
      </c>
      <c r="B363" s="22" t="s">
        <v>68</v>
      </c>
      <c r="C363" s="75">
        <v>45440</v>
      </c>
      <c r="D363" s="76" t="s">
        <v>0</v>
      </c>
      <c r="E363" s="76" t="s">
        <v>18</v>
      </c>
      <c r="F363" s="76" t="s">
        <v>0</v>
      </c>
      <c r="G363" s="75">
        <v>45819</v>
      </c>
      <c r="H363" s="22" t="s">
        <v>116</v>
      </c>
      <c r="I363" s="22">
        <v>460</v>
      </c>
      <c r="J363" s="77" t="s">
        <v>118</v>
      </c>
      <c r="K363" s="77" t="s">
        <v>61</v>
      </c>
      <c r="L363" s="75"/>
      <c r="M363" s="77"/>
      <c r="N363" s="22"/>
      <c r="O363" s="75">
        <v>45885</v>
      </c>
      <c r="P363" s="22" t="s">
        <v>120</v>
      </c>
      <c r="Q363" s="22" t="s">
        <v>121</v>
      </c>
      <c r="R363" s="22" t="s">
        <v>85</v>
      </c>
    </row>
    <row r="364" spans="1:18" x14ac:dyDescent="0.25">
      <c r="A364" s="22">
        <v>93856974</v>
      </c>
      <c r="B364" s="22" t="s">
        <v>68</v>
      </c>
      <c r="C364" s="75">
        <v>45446</v>
      </c>
      <c r="D364" s="76" t="s">
        <v>0</v>
      </c>
      <c r="E364" s="76" t="s">
        <v>22</v>
      </c>
      <c r="F364" s="76" t="s">
        <v>0</v>
      </c>
      <c r="G364" s="75">
        <v>45835</v>
      </c>
      <c r="H364" s="22" t="s">
        <v>116</v>
      </c>
      <c r="I364" s="22">
        <v>454</v>
      </c>
      <c r="J364" s="77" t="s">
        <v>118</v>
      </c>
      <c r="K364" s="77" t="s">
        <v>61</v>
      </c>
      <c r="L364" s="75">
        <v>45896</v>
      </c>
      <c r="M364" s="77" t="s">
        <v>116</v>
      </c>
      <c r="N364" s="22" t="s">
        <v>121</v>
      </c>
      <c r="O364" s="75"/>
      <c r="P364" s="22"/>
      <c r="Q364" s="22"/>
      <c r="R364" s="22" t="s">
        <v>85</v>
      </c>
    </row>
    <row r="365" spans="1:18" x14ac:dyDescent="0.25">
      <c r="A365" s="22">
        <v>93858442</v>
      </c>
      <c r="B365" s="22" t="s">
        <v>68</v>
      </c>
      <c r="C365" s="75">
        <v>45448</v>
      </c>
      <c r="D365" s="76" t="s">
        <v>29</v>
      </c>
      <c r="E365" s="76" t="s">
        <v>89</v>
      </c>
      <c r="F365" s="76" t="s">
        <v>100</v>
      </c>
      <c r="G365" s="75">
        <v>45839</v>
      </c>
      <c r="H365" s="22" t="s">
        <v>116</v>
      </c>
      <c r="I365" s="22">
        <v>452</v>
      </c>
      <c r="J365" s="77" t="s">
        <v>118</v>
      </c>
      <c r="K365" s="77" t="s">
        <v>61</v>
      </c>
      <c r="L365" s="75"/>
      <c r="M365" s="77"/>
      <c r="N365" s="22"/>
      <c r="O365" s="75"/>
      <c r="P365" s="22"/>
      <c r="Q365" s="22"/>
      <c r="R365" s="22" t="s">
        <v>54</v>
      </c>
    </row>
    <row r="366" spans="1:18" x14ac:dyDescent="0.25">
      <c r="A366" s="22">
        <v>93858942</v>
      </c>
      <c r="B366" s="22" t="s">
        <v>68</v>
      </c>
      <c r="C366" s="75">
        <v>45448</v>
      </c>
      <c r="D366" s="76" t="s">
        <v>25</v>
      </c>
      <c r="E366" s="76" t="s">
        <v>15</v>
      </c>
      <c r="F366" s="76" t="s">
        <v>0</v>
      </c>
      <c r="G366" s="75">
        <v>45813</v>
      </c>
      <c r="H366" s="22" t="s">
        <v>116</v>
      </c>
      <c r="I366" s="22">
        <v>452</v>
      </c>
      <c r="J366" s="77" t="s">
        <v>118</v>
      </c>
      <c r="K366" s="77" t="s">
        <v>61</v>
      </c>
      <c r="L366" s="75">
        <v>45883</v>
      </c>
      <c r="M366" s="77" t="s">
        <v>116</v>
      </c>
      <c r="N366" s="22" t="s">
        <v>121</v>
      </c>
      <c r="O366" s="75"/>
      <c r="P366" s="22"/>
      <c r="Q366" s="22"/>
      <c r="R366" s="22" t="s">
        <v>85</v>
      </c>
    </row>
    <row r="367" spans="1:18" x14ac:dyDescent="0.25">
      <c r="A367" s="22">
        <v>93866993</v>
      </c>
      <c r="B367" s="22" t="s">
        <v>68</v>
      </c>
      <c r="C367" s="75">
        <v>45455</v>
      </c>
      <c r="D367" s="76" t="s">
        <v>25</v>
      </c>
      <c r="E367" s="76" t="s">
        <v>103</v>
      </c>
      <c r="F367" s="76" t="s">
        <v>97</v>
      </c>
      <c r="G367" s="75">
        <v>45833</v>
      </c>
      <c r="H367" s="22" t="s">
        <v>116</v>
      </c>
      <c r="I367" s="22">
        <v>445</v>
      </c>
      <c r="J367" s="77" t="s">
        <v>118</v>
      </c>
      <c r="K367" s="77" t="s">
        <v>61</v>
      </c>
      <c r="L367" s="75"/>
      <c r="M367" s="77"/>
      <c r="N367" s="22"/>
      <c r="O367" s="75"/>
      <c r="P367" s="22"/>
      <c r="Q367" s="22"/>
      <c r="R367" s="22" t="s">
        <v>54</v>
      </c>
    </row>
    <row r="368" spans="1:18" x14ac:dyDescent="0.25">
      <c r="A368" s="22">
        <v>93871111</v>
      </c>
      <c r="B368" s="22" t="s">
        <v>68</v>
      </c>
      <c r="C368" s="75">
        <v>45458</v>
      </c>
      <c r="D368" s="76" t="s">
        <v>25</v>
      </c>
      <c r="E368" s="76" t="s">
        <v>16</v>
      </c>
      <c r="F368" s="76" t="s">
        <v>97</v>
      </c>
      <c r="G368" s="75">
        <v>45820</v>
      </c>
      <c r="H368" s="22" t="s">
        <v>116</v>
      </c>
      <c r="I368" s="22">
        <v>442</v>
      </c>
      <c r="J368" s="77" t="s">
        <v>128</v>
      </c>
      <c r="K368" s="77" t="s">
        <v>61</v>
      </c>
      <c r="L368" s="75"/>
      <c r="M368" s="77"/>
      <c r="N368" s="22"/>
      <c r="O368" s="75">
        <v>45881</v>
      </c>
      <c r="P368" s="22" t="s">
        <v>120</v>
      </c>
      <c r="Q368" s="22" t="s">
        <v>341</v>
      </c>
      <c r="R368" s="22" t="s">
        <v>85</v>
      </c>
    </row>
    <row r="369" spans="1:18" x14ac:dyDescent="0.25">
      <c r="A369" s="22">
        <v>93878414</v>
      </c>
      <c r="B369" s="22" t="s">
        <v>68</v>
      </c>
      <c r="C369" s="75">
        <v>45464</v>
      </c>
      <c r="D369" s="76" t="s">
        <v>28</v>
      </c>
      <c r="E369" s="76" t="s">
        <v>147</v>
      </c>
      <c r="F369" s="76" t="s">
        <v>97</v>
      </c>
      <c r="G369" s="75">
        <v>45838</v>
      </c>
      <c r="H369" s="22" t="s">
        <v>116</v>
      </c>
      <c r="I369" s="22">
        <v>436</v>
      </c>
      <c r="J369" s="77" t="s">
        <v>118</v>
      </c>
      <c r="K369" s="77" t="s">
        <v>61</v>
      </c>
      <c r="L369" s="75"/>
      <c r="M369" s="77"/>
      <c r="N369" s="22"/>
      <c r="O369" s="75"/>
      <c r="P369" s="22"/>
      <c r="Q369" s="22"/>
      <c r="R369" s="22" t="s">
        <v>54</v>
      </c>
    </row>
    <row r="370" spans="1:18" x14ac:dyDescent="0.25">
      <c r="A370" s="22">
        <v>93879222</v>
      </c>
      <c r="B370" s="22" t="s">
        <v>68</v>
      </c>
      <c r="C370" s="75">
        <v>45465</v>
      </c>
      <c r="D370" s="76" t="s">
        <v>29</v>
      </c>
      <c r="E370" s="76" t="s">
        <v>89</v>
      </c>
      <c r="F370" s="76" t="s">
        <v>100</v>
      </c>
      <c r="G370" s="75">
        <v>45830</v>
      </c>
      <c r="H370" s="22" t="s">
        <v>116</v>
      </c>
      <c r="I370" s="22">
        <v>435</v>
      </c>
      <c r="J370" s="77" t="s">
        <v>118</v>
      </c>
      <c r="K370" s="77" t="s">
        <v>61</v>
      </c>
      <c r="L370" s="75">
        <v>45894</v>
      </c>
      <c r="M370" s="77" t="s">
        <v>116</v>
      </c>
      <c r="N370" s="22" t="s">
        <v>142</v>
      </c>
      <c r="O370" s="75"/>
      <c r="P370" s="22"/>
      <c r="Q370" s="22"/>
      <c r="R370" s="22" t="s">
        <v>85</v>
      </c>
    </row>
    <row r="371" spans="1:18" x14ac:dyDescent="0.25">
      <c r="A371" s="22">
        <v>93879433</v>
      </c>
      <c r="B371" s="22" t="s">
        <v>68</v>
      </c>
      <c r="C371" s="75">
        <v>45465</v>
      </c>
      <c r="D371" s="76" t="s">
        <v>25</v>
      </c>
      <c r="E371" s="76" t="s">
        <v>15</v>
      </c>
      <c r="F371" s="76" t="s">
        <v>0</v>
      </c>
      <c r="G371" s="75">
        <v>45831</v>
      </c>
      <c r="H371" s="22" t="s">
        <v>116</v>
      </c>
      <c r="I371" s="22">
        <v>435</v>
      </c>
      <c r="J371" s="77" t="s">
        <v>118</v>
      </c>
      <c r="K371" s="77" t="s">
        <v>61</v>
      </c>
      <c r="L371" s="75"/>
      <c r="M371" s="77"/>
      <c r="N371" s="22"/>
      <c r="O371" s="75"/>
      <c r="P371" s="22"/>
      <c r="Q371" s="22"/>
      <c r="R371" s="22" t="s">
        <v>54</v>
      </c>
    </row>
    <row r="372" spans="1:18" x14ac:dyDescent="0.25">
      <c r="A372" s="22">
        <v>93885157</v>
      </c>
      <c r="B372" s="22" t="s">
        <v>68</v>
      </c>
      <c r="C372" s="75">
        <v>45470</v>
      </c>
      <c r="D372" s="76" t="s">
        <v>25</v>
      </c>
      <c r="E372" s="76" t="s">
        <v>193</v>
      </c>
      <c r="F372" s="76" t="s">
        <v>100</v>
      </c>
      <c r="G372" s="75">
        <v>45834</v>
      </c>
      <c r="H372" s="22" t="s">
        <v>116</v>
      </c>
      <c r="I372" s="22">
        <v>430</v>
      </c>
      <c r="J372" s="77" t="s">
        <v>128</v>
      </c>
      <c r="K372" s="77" t="s">
        <v>61</v>
      </c>
      <c r="L372" s="75">
        <v>45895</v>
      </c>
      <c r="M372" s="77" t="s">
        <v>116</v>
      </c>
      <c r="N372" s="22" t="s">
        <v>121</v>
      </c>
      <c r="O372" s="75"/>
      <c r="P372" s="22"/>
      <c r="Q372" s="22"/>
      <c r="R372" s="22" t="s">
        <v>85</v>
      </c>
    </row>
    <row r="373" spans="1:18" x14ac:dyDescent="0.25">
      <c r="A373" s="22">
        <v>93886121</v>
      </c>
      <c r="B373" s="22" t="s">
        <v>68</v>
      </c>
      <c r="C373" s="75">
        <v>45471</v>
      </c>
      <c r="D373" s="76" t="s">
        <v>28</v>
      </c>
      <c r="E373" s="76" t="s">
        <v>143</v>
      </c>
      <c r="F373" s="76" t="s">
        <v>97</v>
      </c>
      <c r="G373" s="75">
        <v>45803</v>
      </c>
      <c r="H373" s="22" t="s">
        <v>116</v>
      </c>
      <c r="I373" s="22">
        <v>429</v>
      </c>
      <c r="J373" s="77" t="s">
        <v>123</v>
      </c>
      <c r="K373" s="77" t="s">
        <v>61</v>
      </c>
      <c r="L373" s="75"/>
      <c r="M373" s="77"/>
      <c r="N373" s="22"/>
      <c r="O373" s="75">
        <v>45863</v>
      </c>
      <c r="P373" s="22" t="s">
        <v>120</v>
      </c>
      <c r="Q373" s="22" t="s">
        <v>142</v>
      </c>
      <c r="R373" s="22" t="s">
        <v>85</v>
      </c>
    </row>
    <row r="374" spans="1:18" x14ac:dyDescent="0.25">
      <c r="A374" s="22">
        <v>93890879</v>
      </c>
      <c r="B374" s="22" t="s">
        <v>68</v>
      </c>
      <c r="C374" s="75">
        <v>45476</v>
      </c>
      <c r="D374" s="76" t="s">
        <v>25</v>
      </c>
      <c r="E374" s="76" t="s">
        <v>15</v>
      </c>
      <c r="F374" s="76" t="s">
        <v>0</v>
      </c>
      <c r="G374" s="75">
        <v>45813</v>
      </c>
      <c r="H374" s="22" t="s">
        <v>116</v>
      </c>
      <c r="I374" s="22">
        <v>424</v>
      </c>
      <c r="J374" s="77" t="s">
        <v>128</v>
      </c>
      <c r="K374" s="77" t="s">
        <v>61</v>
      </c>
      <c r="L374" s="75">
        <v>45883</v>
      </c>
      <c r="M374" s="77" t="s">
        <v>116</v>
      </c>
      <c r="N374" s="75" t="s">
        <v>121</v>
      </c>
      <c r="O374" s="75"/>
      <c r="P374" s="22"/>
      <c r="Q374" s="22"/>
      <c r="R374" s="22" t="s">
        <v>85</v>
      </c>
    </row>
    <row r="375" spans="1:18" x14ac:dyDescent="0.25">
      <c r="A375" s="22">
        <v>93891827</v>
      </c>
      <c r="B375" s="22" t="s">
        <v>68</v>
      </c>
      <c r="C375" s="75">
        <v>45476</v>
      </c>
      <c r="D375" s="76" t="s">
        <v>25</v>
      </c>
      <c r="E375" s="76" t="s">
        <v>15</v>
      </c>
      <c r="F375" s="76" t="s">
        <v>0</v>
      </c>
      <c r="G375" s="75">
        <v>45820</v>
      </c>
      <c r="H375" s="22" t="s">
        <v>116</v>
      </c>
      <c r="I375" s="22">
        <v>424</v>
      </c>
      <c r="J375" s="77" t="s">
        <v>128</v>
      </c>
      <c r="K375" s="77" t="s">
        <v>61</v>
      </c>
      <c r="L375" s="75">
        <v>45884</v>
      </c>
      <c r="M375" s="77" t="s">
        <v>116</v>
      </c>
      <c r="N375" s="22" t="s">
        <v>121</v>
      </c>
      <c r="O375" s="75"/>
      <c r="P375" s="22"/>
      <c r="Q375" s="22"/>
      <c r="R375" s="22" t="s">
        <v>85</v>
      </c>
    </row>
    <row r="376" spans="1:18" x14ac:dyDescent="0.25">
      <c r="A376" s="22">
        <v>93903759</v>
      </c>
      <c r="B376" s="22" t="s">
        <v>68</v>
      </c>
      <c r="C376" s="75">
        <v>45486</v>
      </c>
      <c r="D376" s="76" t="s">
        <v>0</v>
      </c>
      <c r="E376" s="76" t="s">
        <v>146</v>
      </c>
      <c r="F376" s="76" t="s">
        <v>141</v>
      </c>
      <c r="G376" s="75">
        <v>45824</v>
      </c>
      <c r="H376" s="22" t="s">
        <v>116</v>
      </c>
      <c r="I376" s="22">
        <v>414</v>
      </c>
      <c r="J376" s="77" t="s">
        <v>128</v>
      </c>
      <c r="K376" s="77" t="s">
        <v>61</v>
      </c>
      <c r="L376" s="75"/>
      <c r="M376" s="77"/>
      <c r="N376" s="22"/>
      <c r="O376" s="75"/>
      <c r="P376" s="22"/>
      <c r="Q376" s="22"/>
      <c r="R376" s="22" t="s">
        <v>54</v>
      </c>
    </row>
    <row r="377" spans="1:18" x14ac:dyDescent="0.25">
      <c r="A377" s="22">
        <v>93911561</v>
      </c>
      <c r="B377" s="22" t="s">
        <v>68</v>
      </c>
      <c r="C377" s="75">
        <v>45493</v>
      </c>
      <c r="D377" s="76" t="s">
        <v>25</v>
      </c>
      <c r="E377" s="76" t="s">
        <v>103</v>
      </c>
      <c r="F377" s="76" t="s">
        <v>97</v>
      </c>
      <c r="G377" s="75">
        <v>45838</v>
      </c>
      <c r="H377" s="22" t="s">
        <v>116</v>
      </c>
      <c r="I377" s="22">
        <v>407</v>
      </c>
      <c r="J377" s="77" t="s">
        <v>128</v>
      </c>
      <c r="K377" s="77" t="s">
        <v>61</v>
      </c>
      <c r="L377" s="75"/>
      <c r="M377" s="77"/>
      <c r="N377" s="22"/>
      <c r="O377" s="75"/>
      <c r="P377" s="22"/>
      <c r="Q377" s="22"/>
      <c r="R377" s="22" t="s">
        <v>54</v>
      </c>
    </row>
    <row r="378" spans="1:18" x14ac:dyDescent="0.25">
      <c r="A378" s="22">
        <v>93914442</v>
      </c>
      <c r="B378" s="22" t="s">
        <v>68</v>
      </c>
      <c r="C378" s="75">
        <v>45496</v>
      </c>
      <c r="D378" s="76" t="s">
        <v>25</v>
      </c>
      <c r="E378" s="76" t="s">
        <v>193</v>
      </c>
      <c r="F378" s="76" t="s">
        <v>100</v>
      </c>
      <c r="G378" s="75">
        <v>45838</v>
      </c>
      <c r="H378" s="22" t="s">
        <v>116</v>
      </c>
      <c r="I378" s="22">
        <v>404</v>
      </c>
      <c r="J378" s="77" t="s">
        <v>128</v>
      </c>
      <c r="K378" s="77" t="s">
        <v>61</v>
      </c>
      <c r="L378" s="75"/>
      <c r="M378" s="77"/>
      <c r="N378" s="22"/>
      <c r="O378" s="75"/>
      <c r="P378" s="22"/>
      <c r="Q378" s="22"/>
      <c r="R378" s="22" t="s">
        <v>54</v>
      </c>
    </row>
    <row r="379" spans="1:18" x14ac:dyDescent="0.25">
      <c r="A379" s="22">
        <v>93914756</v>
      </c>
      <c r="B379" s="22" t="s">
        <v>68</v>
      </c>
      <c r="C379" s="75">
        <v>45496</v>
      </c>
      <c r="D379" s="76" t="s">
        <v>26</v>
      </c>
      <c r="E379" s="76" t="s">
        <v>24</v>
      </c>
      <c r="F379" s="76" t="s">
        <v>97</v>
      </c>
      <c r="G379" s="75">
        <v>45804</v>
      </c>
      <c r="H379" s="22" t="s">
        <v>116</v>
      </c>
      <c r="I379" s="22">
        <v>404</v>
      </c>
      <c r="J379" s="77" t="s">
        <v>123</v>
      </c>
      <c r="K379" s="77" t="s">
        <v>61</v>
      </c>
      <c r="L379" s="75">
        <v>45865</v>
      </c>
      <c r="M379" s="77" t="s">
        <v>116</v>
      </c>
      <c r="N379" s="22" t="s">
        <v>142</v>
      </c>
      <c r="O379" s="75">
        <v>45865</v>
      </c>
      <c r="P379" s="22" t="s">
        <v>120</v>
      </c>
      <c r="Q379" s="22" t="s">
        <v>142</v>
      </c>
      <c r="R379" s="22" t="s">
        <v>85</v>
      </c>
    </row>
    <row r="380" spans="1:18" x14ac:dyDescent="0.25">
      <c r="A380" s="22">
        <v>93921567</v>
      </c>
      <c r="B380" s="22" t="s">
        <v>68</v>
      </c>
      <c r="C380" s="75">
        <v>45503</v>
      </c>
      <c r="D380" s="76" t="s">
        <v>25</v>
      </c>
      <c r="E380" s="76" t="s">
        <v>103</v>
      </c>
      <c r="F380" s="76" t="s">
        <v>97</v>
      </c>
      <c r="G380" s="75">
        <v>45811</v>
      </c>
      <c r="H380" s="22" t="s">
        <v>116</v>
      </c>
      <c r="I380" s="22">
        <v>397</v>
      </c>
      <c r="J380" s="77" t="s">
        <v>123</v>
      </c>
      <c r="K380" s="77" t="s">
        <v>61</v>
      </c>
      <c r="L380" s="75"/>
      <c r="M380" s="77"/>
      <c r="N380" s="22"/>
      <c r="O380" s="75">
        <v>45871</v>
      </c>
      <c r="P380" s="22" t="s">
        <v>120</v>
      </c>
      <c r="Q380" s="22" t="s">
        <v>121</v>
      </c>
      <c r="R380" s="22" t="s">
        <v>85</v>
      </c>
    </row>
    <row r="381" spans="1:18" x14ac:dyDescent="0.25">
      <c r="A381" s="22">
        <v>93928074</v>
      </c>
      <c r="B381" s="22" t="s">
        <v>68</v>
      </c>
      <c r="C381" s="75">
        <v>45508</v>
      </c>
      <c r="D381" s="76" t="s">
        <v>25</v>
      </c>
      <c r="E381" s="76" t="s">
        <v>101</v>
      </c>
      <c r="F381" s="76" t="s">
        <v>100</v>
      </c>
      <c r="G381" s="75">
        <v>45822</v>
      </c>
      <c r="H381" s="22" t="s">
        <v>116</v>
      </c>
      <c r="I381" s="22">
        <v>392</v>
      </c>
      <c r="J381" s="77" t="s">
        <v>123</v>
      </c>
      <c r="K381" s="77" t="s">
        <v>61</v>
      </c>
      <c r="L381" s="75">
        <v>45888</v>
      </c>
      <c r="M381" s="77" t="s">
        <v>116</v>
      </c>
      <c r="N381" s="75" t="s">
        <v>121</v>
      </c>
      <c r="O381" s="75"/>
      <c r="P381" s="22"/>
      <c r="Q381" s="22"/>
      <c r="R381" s="22" t="s">
        <v>85</v>
      </c>
    </row>
    <row r="382" spans="1:18" x14ac:dyDescent="0.25">
      <c r="A382" s="22">
        <v>93928116</v>
      </c>
      <c r="B382" s="22" t="s">
        <v>68</v>
      </c>
      <c r="C382" s="75">
        <v>45508</v>
      </c>
      <c r="D382" s="76" t="s">
        <v>25</v>
      </c>
      <c r="E382" s="76" t="s">
        <v>103</v>
      </c>
      <c r="F382" s="76" t="s">
        <v>97</v>
      </c>
      <c r="G382" s="75">
        <v>45814</v>
      </c>
      <c r="H382" s="22" t="s">
        <v>116</v>
      </c>
      <c r="I382" s="22">
        <v>392</v>
      </c>
      <c r="J382" s="77" t="s">
        <v>123</v>
      </c>
      <c r="K382" s="77" t="s">
        <v>61</v>
      </c>
      <c r="L382" s="75">
        <v>45876</v>
      </c>
      <c r="M382" s="77" t="s">
        <v>116</v>
      </c>
      <c r="N382" s="22" t="s">
        <v>121</v>
      </c>
      <c r="O382" s="75"/>
      <c r="P382" s="22"/>
      <c r="Q382" s="22"/>
      <c r="R382" s="22" t="s">
        <v>85</v>
      </c>
    </row>
    <row r="383" spans="1:18" x14ac:dyDescent="0.25">
      <c r="A383" s="22">
        <v>93932580</v>
      </c>
      <c r="B383" s="22" t="s">
        <v>68</v>
      </c>
      <c r="C383" s="75">
        <v>45512</v>
      </c>
      <c r="D383" s="76" t="s">
        <v>0</v>
      </c>
      <c r="E383" s="76" t="s">
        <v>22</v>
      </c>
      <c r="F383" s="76" t="s">
        <v>0</v>
      </c>
      <c r="G383" s="75">
        <v>45803</v>
      </c>
      <c r="H383" s="22" t="s">
        <v>116</v>
      </c>
      <c r="I383" s="22">
        <v>388</v>
      </c>
      <c r="J383" s="77" t="s">
        <v>119</v>
      </c>
      <c r="K383" s="77" t="s">
        <v>61</v>
      </c>
      <c r="L383" s="75"/>
      <c r="M383" s="77"/>
      <c r="N383" s="22"/>
      <c r="O383" s="75"/>
      <c r="P383" s="22"/>
      <c r="Q383" s="22"/>
      <c r="R383" s="22" t="s">
        <v>54</v>
      </c>
    </row>
    <row r="384" spans="1:18" x14ac:dyDescent="0.25">
      <c r="A384" s="22">
        <v>93936084</v>
      </c>
      <c r="B384" s="22" t="s">
        <v>68</v>
      </c>
      <c r="C384" s="75">
        <v>45515</v>
      </c>
      <c r="D384" s="76" t="s">
        <v>25</v>
      </c>
      <c r="E384" s="76" t="s">
        <v>15</v>
      </c>
      <c r="F384" s="76" t="s">
        <v>0</v>
      </c>
      <c r="G384" s="75">
        <v>45820</v>
      </c>
      <c r="H384" s="22" t="s">
        <v>116</v>
      </c>
      <c r="I384" s="22">
        <v>385</v>
      </c>
      <c r="J384" s="77" t="s">
        <v>123</v>
      </c>
      <c r="K384" s="77" t="s">
        <v>61</v>
      </c>
      <c r="L384" s="75">
        <v>45884</v>
      </c>
      <c r="M384" s="77" t="s">
        <v>116</v>
      </c>
      <c r="N384" s="75" t="s">
        <v>121</v>
      </c>
      <c r="O384" s="75"/>
      <c r="P384" s="22"/>
      <c r="Q384" s="22"/>
      <c r="R384" s="22" t="s">
        <v>85</v>
      </c>
    </row>
    <row r="385" spans="1:18" x14ac:dyDescent="0.25">
      <c r="A385" s="22">
        <v>93945965</v>
      </c>
      <c r="B385" s="22" t="s">
        <v>68</v>
      </c>
      <c r="C385" s="75">
        <v>45524</v>
      </c>
      <c r="D385" s="76" t="s">
        <v>25</v>
      </c>
      <c r="E385" s="76" t="s">
        <v>103</v>
      </c>
      <c r="F385" s="76" t="s">
        <v>97</v>
      </c>
      <c r="G385" s="75">
        <v>45831</v>
      </c>
      <c r="H385" s="22" t="s">
        <v>116</v>
      </c>
      <c r="I385" s="22">
        <v>376</v>
      </c>
      <c r="J385" s="77" t="s">
        <v>123</v>
      </c>
      <c r="K385" s="77" t="s">
        <v>61</v>
      </c>
      <c r="L385" s="75"/>
      <c r="M385" s="77"/>
      <c r="N385" s="22"/>
      <c r="O385" s="75"/>
      <c r="P385" s="22"/>
      <c r="Q385" s="22"/>
      <c r="R385" s="22" t="s">
        <v>54</v>
      </c>
    </row>
    <row r="386" spans="1:18" x14ac:dyDescent="0.25">
      <c r="A386" s="22">
        <v>93952010</v>
      </c>
      <c r="B386" s="22" t="s">
        <v>68</v>
      </c>
      <c r="C386" s="75">
        <v>45529</v>
      </c>
      <c r="D386" s="76" t="s">
        <v>25</v>
      </c>
      <c r="E386" s="76" t="s">
        <v>103</v>
      </c>
      <c r="F386" s="76" t="s">
        <v>97</v>
      </c>
      <c r="G386" s="75">
        <v>45814</v>
      </c>
      <c r="H386" s="22" t="s">
        <v>116</v>
      </c>
      <c r="I386" s="22">
        <v>371</v>
      </c>
      <c r="J386" s="77" t="s">
        <v>119</v>
      </c>
      <c r="K386" s="77" t="s">
        <v>61</v>
      </c>
      <c r="L386" s="75"/>
      <c r="M386" s="77"/>
      <c r="N386" s="75"/>
      <c r="O386" s="75">
        <v>45876</v>
      </c>
      <c r="P386" s="22" t="s">
        <v>120</v>
      </c>
      <c r="Q386" s="22" t="s">
        <v>121</v>
      </c>
      <c r="R386" s="22" t="s">
        <v>85</v>
      </c>
    </row>
    <row r="387" spans="1:18" x14ac:dyDescent="0.25">
      <c r="A387" s="22">
        <v>93957125</v>
      </c>
      <c r="B387" s="22" t="s">
        <v>68</v>
      </c>
      <c r="C387" s="75">
        <v>45534</v>
      </c>
      <c r="D387" s="76" t="s">
        <v>0</v>
      </c>
      <c r="E387" s="76" t="s">
        <v>18</v>
      </c>
      <c r="F387" s="76" t="s">
        <v>0</v>
      </c>
      <c r="G387" s="75">
        <v>45827</v>
      </c>
      <c r="H387" s="22" t="s">
        <v>116</v>
      </c>
      <c r="I387" s="22">
        <v>366</v>
      </c>
      <c r="J387" s="77" t="s">
        <v>119</v>
      </c>
      <c r="K387" s="77" t="s">
        <v>61</v>
      </c>
      <c r="L387" s="75"/>
      <c r="M387" s="77"/>
      <c r="N387" s="22"/>
      <c r="O387" s="75">
        <v>45888</v>
      </c>
      <c r="P387" s="22" t="s">
        <v>120</v>
      </c>
      <c r="Q387" s="22" t="s">
        <v>121</v>
      </c>
      <c r="R387" s="22" t="s">
        <v>85</v>
      </c>
    </row>
    <row r="388" spans="1:18" x14ac:dyDescent="0.25">
      <c r="A388" s="22">
        <v>93961331</v>
      </c>
      <c r="B388" s="22" t="s">
        <v>68</v>
      </c>
      <c r="C388" s="75">
        <v>45537</v>
      </c>
      <c r="D388" s="76" t="s">
        <v>26</v>
      </c>
      <c r="E388" s="76" t="s">
        <v>24</v>
      </c>
      <c r="F388" s="76" t="s">
        <v>97</v>
      </c>
      <c r="G388" s="75">
        <v>45810</v>
      </c>
      <c r="H388" s="22" t="s">
        <v>116</v>
      </c>
      <c r="I388" s="22">
        <v>363</v>
      </c>
      <c r="J388" s="77" t="s">
        <v>119</v>
      </c>
      <c r="K388" s="77" t="s">
        <v>61</v>
      </c>
      <c r="L388" s="75">
        <v>45871</v>
      </c>
      <c r="M388" s="77" t="s">
        <v>116</v>
      </c>
      <c r="N388" s="22" t="s">
        <v>142</v>
      </c>
      <c r="O388" s="75">
        <v>45871</v>
      </c>
      <c r="P388" s="22" t="s">
        <v>120</v>
      </c>
      <c r="Q388" s="22" t="s">
        <v>142</v>
      </c>
      <c r="R388" s="22" t="s">
        <v>85</v>
      </c>
    </row>
    <row r="389" spans="1:18" x14ac:dyDescent="0.25">
      <c r="A389" s="22">
        <v>93964580</v>
      </c>
      <c r="B389" s="22" t="s">
        <v>68</v>
      </c>
      <c r="C389" s="75">
        <v>45540</v>
      </c>
      <c r="D389" s="76" t="s">
        <v>28</v>
      </c>
      <c r="E389" s="76" t="s">
        <v>143</v>
      </c>
      <c r="F389" s="76" t="s">
        <v>97</v>
      </c>
      <c r="G389" s="75">
        <v>45800</v>
      </c>
      <c r="H389" s="22" t="s">
        <v>116</v>
      </c>
      <c r="I389" s="22">
        <v>360</v>
      </c>
      <c r="J389" s="77" t="s">
        <v>129</v>
      </c>
      <c r="K389" s="77" t="s">
        <v>61</v>
      </c>
      <c r="L389" s="75"/>
      <c r="M389" s="77"/>
      <c r="N389" s="75"/>
      <c r="O389" s="75">
        <v>45860</v>
      </c>
      <c r="P389" s="22" t="s">
        <v>120</v>
      </c>
      <c r="Q389" s="22" t="s">
        <v>142</v>
      </c>
      <c r="R389" s="22" t="s">
        <v>85</v>
      </c>
    </row>
    <row r="390" spans="1:18" x14ac:dyDescent="0.25">
      <c r="A390" s="22">
        <v>93975361</v>
      </c>
      <c r="B390" s="22" t="s">
        <v>68</v>
      </c>
      <c r="C390" s="75">
        <v>45549</v>
      </c>
      <c r="D390" s="76" t="s">
        <v>25</v>
      </c>
      <c r="E390" s="76" t="s">
        <v>15</v>
      </c>
      <c r="F390" s="76" t="s">
        <v>0</v>
      </c>
      <c r="G390" s="75">
        <v>45838</v>
      </c>
      <c r="H390" s="22" t="s">
        <v>116</v>
      </c>
      <c r="I390" s="22">
        <v>351</v>
      </c>
      <c r="J390" s="77" t="s">
        <v>119</v>
      </c>
      <c r="K390" s="77" t="s">
        <v>61</v>
      </c>
      <c r="L390" s="75"/>
      <c r="M390" s="77"/>
      <c r="N390" s="22"/>
      <c r="O390" s="75"/>
      <c r="P390" s="22"/>
      <c r="Q390" s="22"/>
      <c r="R390" s="22" t="s">
        <v>54</v>
      </c>
    </row>
    <row r="391" spans="1:18" x14ac:dyDescent="0.25">
      <c r="A391" s="22">
        <v>93984257</v>
      </c>
      <c r="B391" s="22" t="s">
        <v>68</v>
      </c>
      <c r="C391" s="75">
        <v>45557</v>
      </c>
      <c r="D391" s="76" t="s">
        <v>69</v>
      </c>
      <c r="E391" s="76" t="s">
        <v>140</v>
      </c>
      <c r="F391" s="76" t="s">
        <v>141</v>
      </c>
      <c r="G391" s="75">
        <v>45838</v>
      </c>
      <c r="H391" s="22" t="s">
        <v>116</v>
      </c>
      <c r="I391" s="22">
        <v>343</v>
      </c>
      <c r="J391" s="77" t="s">
        <v>119</v>
      </c>
      <c r="K391" s="77" t="s">
        <v>61</v>
      </c>
      <c r="L391" s="75"/>
      <c r="M391" s="77"/>
      <c r="N391" s="22"/>
      <c r="O391" s="75"/>
      <c r="P391" s="22"/>
      <c r="Q391" s="22"/>
      <c r="R391" s="22" t="s">
        <v>54</v>
      </c>
    </row>
    <row r="392" spans="1:18" x14ac:dyDescent="0.25">
      <c r="A392" s="22">
        <v>93988465</v>
      </c>
      <c r="B392" s="22" t="s">
        <v>68</v>
      </c>
      <c r="C392" s="75">
        <v>45561</v>
      </c>
      <c r="D392" s="76" t="s">
        <v>26</v>
      </c>
      <c r="E392" s="76" t="s">
        <v>24</v>
      </c>
      <c r="F392" s="76" t="s">
        <v>97</v>
      </c>
      <c r="G392" s="75">
        <v>45804</v>
      </c>
      <c r="H392" s="22" t="s">
        <v>116</v>
      </c>
      <c r="I392" s="22">
        <v>339</v>
      </c>
      <c r="J392" s="77" t="s">
        <v>129</v>
      </c>
      <c r="K392" s="77" t="s">
        <v>61</v>
      </c>
      <c r="L392" s="75">
        <v>45865</v>
      </c>
      <c r="M392" s="77" t="s">
        <v>116</v>
      </c>
      <c r="N392" s="22" t="s">
        <v>142</v>
      </c>
      <c r="O392" s="75">
        <v>45865</v>
      </c>
      <c r="P392" s="22" t="s">
        <v>120</v>
      </c>
      <c r="Q392" s="22" t="s">
        <v>142</v>
      </c>
      <c r="R392" s="22" t="s">
        <v>85</v>
      </c>
    </row>
    <row r="393" spans="1:18" x14ac:dyDescent="0.25">
      <c r="A393" s="22">
        <v>93990518</v>
      </c>
      <c r="B393" s="22" t="s">
        <v>68</v>
      </c>
      <c r="C393" s="75">
        <v>45562</v>
      </c>
      <c r="D393" s="76" t="s">
        <v>25</v>
      </c>
      <c r="E393" s="76" t="s">
        <v>8</v>
      </c>
      <c r="F393" s="76" t="s">
        <v>100</v>
      </c>
      <c r="G393" s="75">
        <v>45805</v>
      </c>
      <c r="H393" s="22" t="s">
        <v>116</v>
      </c>
      <c r="I393" s="22">
        <v>338</v>
      </c>
      <c r="J393" s="77" t="s">
        <v>129</v>
      </c>
      <c r="K393" s="77" t="s">
        <v>61</v>
      </c>
      <c r="L393" s="75">
        <v>45868</v>
      </c>
      <c r="M393" s="77" t="s">
        <v>116</v>
      </c>
      <c r="N393" s="22" t="s">
        <v>121</v>
      </c>
      <c r="O393" s="75"/>
      <c r="P393" s="22"/>
      <c r="Q393" s="22"/>
      <c r="R393" s="22" t="s">
        <v>85</v>
      </c>
    </row>
    <row r="394" spans="1:18" x14ac:dyDescent="0.25">
      <c r="A394" s="22">
        <v>93994856</v>
      </c>
      <c r="B394" s="22" t="s">
        <v>68</v>
      </c>
      <c r="C394" s="75">
        <v>45565</v>
      </c>
      <c r="D394" s="76" t="s">
        <v>25</v>
      </c>
      <c r="E394" s="76" t="s">
        <v>15</v>
      </c>
      <c r="F394" s="76" t="s">
        <v>0</v>
      </c>
      <c r="G394" s="75">
        <v>45822</v>
      </c>
      <c r="H394" s="22" t="s">
        <v>116</v>
      </c>
      <c r="I394" s="22">
        <v>335</v>
      </c>
      <c r="J394" s="77" t="s">
        <v>129</v>
      </c>
      <c r="K394" s="77" t="s">
        <v>61</v>
      </c>
      <c r="L394" s="75"/>
      <c r="M394" s="77"/>
      <c r="N394" s="75"/>
      <c r="O394" s="75"/>
      <c r="P394" s="22"/>
      <c r="Q394" s="22"/>
      <c r="R394" s="22" t="s">
        <v>54</v>
      </c>
    </row>
    <row r="395" spans="1:18" x14ac:dyDescent="0.25">
      <c r="A395" s="22">
        <v>94003374</v>
      </c>
      <c r="B395" s="22" t="s">
        <v>68</v>
      </c>
      <c r="C395" s="75">
        <v>45574</v>
      </c>
      <c r="D395" s="76" t="s">
        <v>69</v>
      </c>
      <c r="E395" s="76" t="s">
        <v>140</v>
      </c>
      <c r="F395" s="76" t="s">
        <v>141</v>
      </c>
      <c r="G395" s="75">
        <v>45817</v>
      </c>
      <c r="H395" s="22" t="s">
        <v>116</v>
      </c>
      <c r="I395" s="22">
        <v>326</v>
      </c>
      <c r="J395" s="77" t="s">
        <v>129</v>
      </c>
      <c r="K395" s="77" t="s">
        <v>61</v>
      </c>
      <c r="L395" s="75"/>
      <c r="M395" s="77"/>
      <c r="N395" s="75"/>
      <c r="O395" s="75"/>
      <c r="P395" s="22"/>
      <c r="Q395" s="22"/>
      <c r="R395" s="22" t="s">
        <v>54</v>
      </c>
    </row>
    <row r="396" spans="1:18" x14ac:dyDescent="0.25">
      <c r="A396" s="22">
        <v>94006180</v>
      </c>
      <c r="B396" s="22" t="s">
        <v>68</v>
      </c>
      <c r="C396" s="75">
        <v>45577</v>
      </c>
      <c r="D396" s="76" t="s">
        <v>26</v>
      </c>
      <c r="E396" s="76" t="s">
        <v>24</v>
      </c>
      <c r="F396" s="76" t="s">
        <v>97</v>
      </c>
      <c r="G396" s="75">
        <v>45821</v>
      </c>
      <c r="H396" s="22" t="s">
        <v>116</v>
      </c>
      <c r="I396" s="22">
        <v>323</v>
      </c>
      <c r="J396" s="77" t="s">
        <v>129</v>
      </c>
      <c r="K396" s="77" t="s">
        <v>61</v>
      </c>
      <c r="L396" s="75"/>
      <c r="M396" s="77"/>
      <c r="N396" s="22"/>
      <c r="O396" s="75"/>
      <c r="P396" s="22"/>
      <c r="Q396" s="22"/>
      <c r="R396" s="22" t="s">
        <v>54</v>
      </c>
    </row>
    <row r="397" spans="1:18" x14ac:dyDescent="0.25">
      <c r="A397" s="22">
        <v>94009902</v>
      </c>
      <c r="B397" s="22" t="s">
        <v>68</v>
      </c>
      <c r="C397" s="75">
        <v>45580</v>
      </c>
      <c r="D397" s="76" t="s">
        <v>0</v>
      </c>
      <c r="E397" s="76" t="s">
        <v>6</v>
      </c>
      <c r="F397" s="76" t="s">
        <v>0</v>
      </c>
      <c r="G397" s="75">
        <v>45824</v>
      </c>
      <c r="H397" s="22" t="s">
        <v>116</v>
      </c>
      <c r="I397" s="22">
        <v>320</v>
      </c>
      <c r="J397" s="77" t="s">
        <v>129</v>
      </c>
      <c r="K397" s="77" t="s">
        <v>61</v>
      </c>
      <c r="L397" s="75"/>
      <c r="M397" s="77"/>
      <c r="N397" s="22"/>
      <c r="O397" s="75">
        <v>45884</v>
      </c>
      <c r="P397" s="22" t="s">
        <v>120</v>
      </c>
      <c r="Q397" s="22" t="s">
        <v>121</v>
      </c>
      <c r="R397" s="22" t="s">
        <v>85</v>
      </c>
    </row>
    <row r="398" spans="1:18" x14ac:dyDescent="0.25">
      <c r="A398" s="22">
        <v>94010480</v>
      </c>
      <c r="B398" s="22" t="s">
        <v>68</v>
      </c>
      <c r="C398" s="75">
        <v>45580</v>
      </c>
      <c r="D398" s="76" t="s">
        <v>25</v>
      </c>
      <c r="E398" s="76" t="s">
        <v>15</v>
      </c>
      <c r="F398" s="76" t="s">
        <v>0</v>
      </c>
      <c r="G398" s="75">
        <v>45823</v>
      </c>
      <c r="H398" s="22" t="s">
        <v>116</v>
      </c>
      <c r="I398" s="22">
        <v>320</v>
      </c>
      <c r="J398" s="77" t="s">
        <v>129</v>
      </c>
      <c r="K398" s="77" t="s">
        <v>61</v>
      </c>
      <c r="L398" s="75">
        <v>45888</v>
      </c>
      <c r="M398" s="77" t="s">
        <v>116</v>
      </c>
      <c r="N398" s="22" t="s">
        <v>121</v>
      </c>
      <c r="O398" s="75">
        <v>45884</v>
      </c>
      <c r="P398" s="22" t="s">
        <v>120</v>
      </c>
      <c r="Q398" s="22" t="s">
        <v>121</v>
      </c>
      <c r="R398" s="22" t="s">
        <v>85</v>
      </c>
    </row>
    <row r="399" spans="1:18" x14ac:dyDescent="0.25">
      <c r="A399" s="22">
        <v>94015642</v>
      </c>
      <c r="B399" s="22" t="s">
        <v>68</v>
      </c>
      <c r="C399" s="75">
        <v>45585</v>
      </c>
      <c r="D399" s="76" t="s">
        <v>0</v>
      </c>
      <c r="E399" s="76" t="s">
        <v>3</v>
      </c>
      <c r="F399" s="76" t="s">
        <v>0</v>
      </c>
      <c r="G399" s="75">
        <v>45831</v>
      </c>
      <c r="H399" s="22" t="s">
        <v>116</v>
      </c>
      <c r="I399" s="22">
        <v>315</v>
      </c>
      <c r="J399" s="77" t="s">
        <v>129</v>
      </c>
      <c r="K399" s="77" t="s">
        <v>61</v>
      </c>
      <c r="L399" s="75"/>
      <c r="M399" s="77"/>
      <c r="N399" s="22"/>
      <c r="O399" s="75"/>
      <c r="P399" s="22"/>
      <c r="Q399" s="22"/>
      <c r="R399" s="22" t="s">
        <v>54</v>
      </c>
    </row>
    <row r="400" spans="1:18" x14ac:dyDescent="0.25">
      <c r="A400" s="22">
        <v>94036686</v>
      </c>
      <c r="B400" s="22" t="s">
        <v>68</v>
      </c>
      <c r="C400" s="75">
        <v>45605</v>
      </c>
      <c r="D400" s="76" t="s">
        <v>25</v>
      </c>
      <c r="E400" s="76" t="s">
        <v>15</v>
      </c>
      <c r="F400" s="76" t="s">
        <v>0</v>
      </c>
      <c r="G400" s="75">
        <v>45818</v>
      </c>
      <c r="H400" s="22" t="s">
        <v>116</v>
      </c>
      <c r="I400" s="22">
        <v>295</v>
      </c>
      <c r="J400" s="77" t="s">
        <v>124</v>
      </c>
      <c r="K400" s="77" t="s">
        <v>61</v>
      </c>
      <c r="L400" s="75">
        <v>45884</v>
      </c>
      <c r="M400" s="77" t="s">
        <v>116</v>
      </c>
      <c r="N400" s="22" t="s">
        <v>121</v>
      </c>
      <c r="O400" s="75"/>
      <c r="P400" s="22"/>
      <c r="Q400" s="22"/>
      <c r="R400" s="22" t="s">
        <v>85</v>
      </c>
    </row>
    <row r="401" spans="1:18" x14ac:dyDescent="0.25">
      <c r="A401" s="22">
        <v>94051080</v>
      </c>
      <c r="B401" s="22" t="s">
        <v>68</v>
      </c>
      <c r="C401" s="75">
        <v>45619</v>
      </c>
      <c r="D401" s="76" t="s">
        <v>0</v>
      </c>
      <c r="E401" s="76" t="s">
        <v>3</v>
      </c>
      <c r="F401" s="76" t="s">
        <v>0</v>
      </c>
      <c r="G401" s="75">
        <v>45832</v>
      </c>
      <c r="H401" s="22" t="s">
        <v>116</v>
      </c>
      <c r="I401" s="22">
        <v>281</v>
      </c>
      <c r="J401" s="77" t="s">
        <v>124</v>
      </c>
      <c r="K401" s="77" t="s">
        <v>61</v>
      </c>
      <c r="L401" s="75"/>
      <c r="M401" s="77"/>
      <c r="N401" s="22"/>
      <c r="O401" s="75"/>
      <c r="P401" s="22"/>
      <c r="Q401" s="22"/>
      <c r="R401" s="22" t="s">
        <v>54</v>
      </c>
    </row>
    <row r="402" spans="1:18" x14ac:dyDescent="0.25">
      <c r="A402" s="22">
        <v>94051326</v>
      </c>
      <c r="B402" s="22" t="s">
        <v>68</v>
      </c>
      <c r="C402" s="75">
        <v>45619</v>
      </c>
      <c r="D402" s="76" t="s">
        <v>0</v>
      </c>
      <c r="E402" s="76" t="s">
        <v>146</v>
      </c>
      <c r="F402" s="76" t="s">
        <v>141</v>
      </c>
      <c r="G402" s="75">
        <v>45828</v>
      </c>
      <c r="H402" s="22" t="s">
        <v>116</v>
      </c>
      <c r="I402" s="22">
        <v>281</v>
      </c>
      <c r="J402" s="77" t="s">
        <v>126</v>
      </c>
      <c r="K402" s="77" t="s">
        <v>61</v>
      </c>
      <c r="L402" s="75"/>
      <c r="M402" s="77"/>
      <c r="N402" s="22"/>
      <c r="O402" s="75"/>
      <c r="P402" s="22"/>
      <c r="Q402" s="22"/>
      <c r="R402" s="22" t="s">
        <v>54</v>
      </c>
    </row>
    <row r="403" spans="1:18" x14ac:dyDescent="0.25">
      <c r="A403" s="22">
        <v>94054030</v>
      </c>
      <c r="B403" s="22" t="s">
        <v>68</v>
      </c>
      <c r="C403" s="75">
        <v>45622</v>
      </c>
      <c r="D403" s="76" t="s">
        <v>25</v>
      </c>
      <c r="E403" s="76" t="s">
        <v>15</v>
      </c>
      <c r="F403" s="76" t="s">
        <v>0</v>
      </c>
      <c r="G403" s="75">
        <v>45805</v>
      </c>
      <c r="H403" s="22" t="s">
        <v>116</v>
      </c>
      <c r="I403" s="22">
        <v>278</v>
      </c>
      <c r="J403" s="77" t="s">
        <v>126</v>
      </c>
      <c r="K403" s="77" t="s">
        <v>61</v>
      </c>
      <c r="L403" s="22"/>
      <c r="M403" s="77"/>
      <c r="N403" s="22"/>
      <c r="O403" s="75"/>
      <c r="P403" s="22"/>
      <c r="Q403" s="22"/>
      <c r="R403" s="22" t="s">
        <v>54</v>
      </c>
    </row>
    <row r="404" spans="1:18" x14ac:dyDescent="0.25">
      <c r="A404" s="22">
        <v>94054290</v>
      </c>
      <c r="B404" s="22" t="s">
        <v>68</v>
      </c>
      <c r="C404" s="75">
        <v>45622</v>
      </c>
      <c r="D404" s="76" t="s">
        <v>25</v>
      </c>
      <c r="E404" s="76" t="s">
        <v>8</v>
      </c>
      <c r="F404" s="76" t="s">
        <v>100</v>
      </c>
      <c r="G404" s="75">
        <v>45813</v>
      </c>
      <c r="H404" s="22" t="s">
        <v>116</v>
      </c>
      <c r="I404" s="22">
        <v>278</v>
      </c>
      <c r="J404" s="77" t="s">
        <v>126</v>
      </c>
      <c r="K404" s="77" t="s">
        <v>61</v>
      </c>
      <c r="L404" s="75">
        <v>45890</v>
      </c>
      <c r="M404" s="77" t="s">
        <v>116</v>
      </c>
      <c r="N404" s="22" t="s">
        <v>121</v>
      </c>
      <c r="O404" s="22"/>
      <c r="P404" s="22"/>
      <c r="Q404" s="22"/>
      <c r="R404" s="22" t="s">
        <v>85</v>
      </c>
    </row>
    <row r="405" spans="1:18" x14ac:dyDescent="0.25">
      <c r="A405" s="22">
        <v>94065492</v>
      </c>
      <c r="B405" s="22" t="s">
        <v>68</v>
      </c>
      <c r="C405" s="75">
        <v>45633</v>
      </c>
      <c r="D405" s="76" t="s">
        <v>0</v>
      </c>
      <c r="E405" s="76" t="s">
        <v>4</v>
      </c>
      <c r="F405" s="76" t="s">
        <v>0</v>
      </c>
      <c r="G405" s="75">
        <v>45819</v>
      </c>
      <c r="H405" s="22" t="s">
        <v>116</v>
      </c>
      <c r="I405" s="22">
        <v>267</v>
      </c>
      <c r="J405" s="77" t="s">
        <v>126</v>
      </c>
      <c r="K405" s="77" t="s">
        <v>61</v>
      </c>
      <c r="L405" s="22"/>
      <c r="M405" s="77"/>
      <c r="N405" s="22"/>
      <c r="O405" s="75"/>
      <c r="P405" s="22"/>
      <c r="Q405" s="22"/>
      <c r="R405" s="22" t="s">
        <v>54</v>
      </c>
    </row>
    <row r="406" spans="1:18" x14ac:dyDescent="0.25">
      <c r="A406" s="22">
        <v>94071235</v>
      </c>
      <c r="B406" s="22" t="s">
        <v>68</v>
      </c>
      <c r="C406" s="75">
        <v>45638</v>
      </c>
      <c r="D406" s="76" t="s">
        <v>28</v>
      </c>
      <c r="E406" s="76" t="s">
        <v>147</v>
      </c>
      <c r="F406" s="76" t="s">
        <v>97</v>
      </c>
      <c r="G406" s="75">
        <v>45822</v>
      </c>
      <c r="H406" s="22" t="s">
        <v>116</v>
      </c>
      <c r="I406" s="22">
        <v>262</v>
      </c>
      <c r="J406" s="77" t="s">
        <v>126</v>
      </c>
      <c r="K406" s="77" t="s">
        <v>61</v>
      </c>
      <c r="L406" s="75"/>
      <c r="M406" s="77"/>
      <c r="N406" s="22"/>
      <c r="O406" s="75"/>
      <c r="P406" s="22"/>
      <c r="Q406" s="22"/>
      <c r="R406" s="22" t="s">
        <v>54</v>
      </c>
    </row>
    <row r="407" spans="1:18" x14ac:dyDescent="0.25">
      <c r="A407" s="22">
        <v>94077998</v>
      </c>
      <c r="B407" s="22" t="s">
        <v>68</v>
      </c>
      <c r="C407" s="75">
        <v>45644</v>
      </c>
      <c r="D407" s="76" t="s">
        <v>0</v>
      </c>
      <c r="E407" s="76" t="s">
        <v>22</v>
      </c>
      <c r="F407" s="76" t="s">
        <v>0</v>
      </c>
      <c r="G407" s="75">
        <v>45831</v>
      </c>
      <c r="H407" s="22" t="s">
        <v>116</v>
      </c>
      <c r="I407" s="22">
        <v>256</v>
      </c>
      <c r="J407" s="77" t="s">
        <v>126</v>
      </c>
      <c r="K407" s="77" t="s">
        <v>61</v>
      </c>
      <c r="L407" s="75">
        <v>45896</v>
      </c>
      <c r="M407" s="77" t="s">
        <v>116</v>
      </c>
      <c r="N407" s="22" t="s">
        <v>121</v>
      </c>
      <c r="O407" s="75"/>
      <c r="P407" s="22"/>
      <c r="Q407" s="22"/>
      <c r="R407" s="22" t="s">
        <v>85</v>
      </c>
    </row>
    <row r="408" spans="1:18" x14ac:dyDescent="0.25">
      <c r="A408" s="22">
        <v>94078118</v>
      </c>
      <c r="B408" s="22" t="s">
        <v>68</v>
      </c>
      <c r="C408" s="75">
        <v>45645</v>
      </c>
      <c r="D408" s="76" t="s">
        <v>0</v>
      </c>
      <c r="E408" s="76" t="s">
        <v>2</v>
      </c>
      <c r="F408" s="76" t="s">
        <v>0</v>
      </c>
      <c r="G408" s="75">
        <v>45831</v>
      </c>
      <c r="H408" s="22" t="s">
        <v>116</v>
      </c>
      <c r="I408" s="22">
        <v>255</v>
      </c>
      <c r="J408" s="77" t="s">
        <v>126</v>
      </c>
      <c r="K408" s="77" t="s">
        <v>61</v>
      </c>
      <c r="L408" s="75"/>
      <c r="M408" s="77"/>
      <c r="N408" s="22"/>
      <c r="O408" s="75">
        <v>45891</v>
      </c>
      <c r="P408" s="22" t="s">
        <v>120</v>
      </c>
      <c r="Q408" s="22" t="s">
        <v>121</v>
      </c>
      <c r="R408" s="22" t="s">
        <v>85</v>
      </c>
    </row>
    <row r="409" spans="1:18" x14ac:dyDescent="0.25">
      <c r="A409" s="22">
        <v>94091558</v>
      </c>
      <c r="B409" s="22" t="s">
        <v>68</v>
      </c>
      <c r="C409" s="75">
        <v>45658</v>
      </c>
      <c r="D409" s="76" t="s">
        <v>0</v>
      </c>
      <c r="E409" s="76" t="s">
        <v>2</v>
      </c>
      <c r="F409" s="76" t="s">
        <v>0</v>
      </c>
      <c r="G409" s="75">
        <v>45840</v>
      </c>
      <c r="H409" s="22" t="s">
        <v>116</v>
      </c>
      <c r="I409" s="22">
        <v>242</v>
      </c>
      <c r="J409" s="77" t="s">
        <v>126</v>
      </c>
      <c r="K409" s="77" t="s">
        <v>61</v>
      </c>
      <c r="L409" s="75"/>
      <c r="M409" s="77"/>
      <c r="N409" s="22"/>
      <c r="O409" s="75"/>
      <c r="P409" s="22"/>
      <c r="Q409" s="22"/>
      <c r="R409" s="22" t="s">
        <v>54</v>
      </c>
    </row>
    <row r="410" spans="1:18" x14ac:dyDescent="0.25">
      <c r="A410" s="22">
        <v>94112997</v>
      </c>
      <c r="B410" s="22" t="s">
        <v>68</v>
      </c>
      <c r="C410" s="75">
        <v>45678</v>
      </c>
      <c r="D410" s="76" t="s">
        <v>25</v>
      </c>
      <c r="E410" s="76" t="s">
        <v>103</v>
      </c>
      <c r="F410" s="76" t="s">
        <v>97</v>
      </c>
      <c r="G410" s="75">
        <v>45832</v>
      </c>
      <c r="H410" s="22" t="s">
        <v>116</v>
      </c>
      <c r="I410" s="22">
        <v>222</v>
      </c>
      <c r="J410" s="77" t="s">
        <v>125</v>
      </c>
      <c r="K410" s="77" t="s">
        <v>61</v>
      </c>
      <c r="L410" s="75"/>
      <c r="M410" s="77"/>
      <c r="N410" s="22"/>
      <c r="O410" s="75">
        <v>45892</v>
      </c>
      <c r="P410" s="22" t="s">
        <v>120</v>
      </c>
      <c r="Q410" s="22" t="s">
        <v>121</v>
      </c>
      <c r="R410" s="22" t="s">
        <v>85</v>
      </c>
    </row>
    <row r="411" spans="1:18" x14ac:dyDescent="0.25">
      <c r="A411" s="22">
        <v>94115340</v>
      </c>
      <c r="B411" s="22" t="s">
        <v>68</v>
      </c>
      <c r="C411" s="75">
        <v>45679</v>
      </c>
      <c r="D411" s="76" t="s">
        <v>25</v>
      </c>
      <c r="E411" s="76" t="s">
        <v>103</v>
      </c>
      <c r="F411" s="76" t="s">
        <v>97</v>
      </c>
      <c r="G411" s="75">
        <v>45822</v>
      </c>
      <c r="H411" s="22" t="s">
        <v>116</v>
      </c>
      <c r="I411" s="22">
        <v>221</v>
      </c>
      <c r="J411" s="77" t="s">
        <v>122</v>
      </c>
      <c r="K411" s="77" t="s">
        <v>61</v>
      </c>
      <c r="L411" s="75"/>
      <c r="M411" s="77"/>
      <c r="N411" s="22"/>
      <c r="O411" s="75">
        <v>45883</v>
      </c>
      <c r="P411" s="22" t="s">
        <v>120</v>
      </c>
      <c r="Q411" s="22" t="s">
        <v>121</v>
      </c>
      <c r="R411" s="22" t="s">
        <v>85</v>
      </c>
    </row>
    <row r="412" spans="1:18" x14ac:dyDescent="0.25">
      <c r="A412" s="22">
        <v>94129207</v>
      </c>
      <c r="B412" s="22" t="s">
        <v>68</v>
      </c>
      <c r="C412" s="75">
        <v>45692</v>
      </c>
      <c r="D412" s="76" t="s">
        <v>25</v>
      </c>
      <c r="E412" s="76" t="s">
        <v>15</v>
      </c>
      <c r="F412" s="76" t="s">
        <v>0</v>
      </c>
      <c r="G412" s="75">
        <v>45813</v>
      </c>
      <c r="H412" s="22" t="s">
        <v>116</v>
      </c>
      <c r="I412" s="22">
        <v>208</v>
      </c>
      <c r="J412" s="77" t="s">
        <v>122</v>
      </c>
      <c r="K412" s="77" t="s">
        <v>61</v>
      </c>
      <c r="L412" s="75">
        <v>45884</v>
      </c>
      <c r="M412" s="77" t="s">
        <v>116</v>
      </c>
      <c r="N412" s="22" t="s">
        <v>121</v>
      </c>
      <c r="O412" s="75"/>
      <c r="P412" s="22"/>
      <c r="Q412" s="22"/>
      <c r="R412" s="22" t="s">
        <v>85</v>
      </c>
    </row>
    <row r="413" spans="1:18" x14ac:dyDescent="0.25">
      <c r="A413" s="22">
        <v>94136966</v>
      </c>
      <c r="B413" s="22" t="s">
        <v>68</v>
      </c>
      <c r="C413" s="75">
        <v>45699</v>
      </c>
      <c r="D413" s="76" t="s">
        <v>25</v>
      </c>
      <c r="E413" s="76" t="s">
        <v>103</v>
      </c>
      <c r="F413" s="76" t="s">
        <v>97</v>
      </c>
      <c r="G413" s="75">
        <v>45821</v>
      </c>
      <c r="H413" s="22" t="s">
        <v>116</v>
      </c>
      <c r="I413" s="22">
        <v>201</v>
      </c>
      <c r="J413" s="77" t="s">
        <v>122</v>
      </c>
      <c r="K413" s="77" t="s">
        <v>61</v>
      </c>
      <c r="L413" s="75"/>
      <c r="M413" s="77"/>
      <c r="N413" s="22"/>
      <c r="O413" s="75">
        <v>45883</v>
      </c>
      <c r="P413" s="22" t="s">
        <v>120</v>
      </c>
      <c r="Q413" s="22" t="s">
        <v>121</v>
      </c>
      <c r="R413" s="22" t="s">
        <v>85</v>
      </c>
    </row>
    <row r="414" spans="1:18" x14ac:dyDescent="0.25">
      <c r="A414" s="22">
        <v>94147144</v>
      </c>
      <c r="B414" s="22" t="s">
        <v>68</v>
      </c>
      <c r="C414" s="75">
        <v>45707</v>
      </c>
      <c r="D414" s="76" t="s">
        <v>25</v>
      </c>
      <c r="E414" s="76" t="s">
        <v>15</v>
      </c>
      <c r="F414" s="76" t="s">
        <v>0</v>
      </c>
      <c r="G414" s="75">
        <v>45827</v>
      </c>
      <c r="H414" s="22" t="s">
        <v>116</v>
      </c>
      <c r="I414" s="22">
        <v>193</v>
      </c>
      <c r="J414" s="77" t="s">
        <v>122</v>
      </c>
      <c r="K414" s="77" t="s">
        <v>61</v>
      </c>
      <c r="L414" s="75">
        <v>45888</v>
      </c>
      <c r="M414" s="77" t="s">
        <v>116</v>
      </c>
      <c r="N414" s="22" t="s">
        <v>121</v>
      </c>
      <c r="O414" s="75"/>
      <c r="P414" s="22"/>
      <c r="Q414" s="22"/>
      <c r="R414" s="22" t="s">
        <v>85</v>
      </c>
    </row>
    <row r="415" spans="1:18" x14ac:dyDescent="0.25">
      <c r="A415" s="22">
        <v>94179010</v>
      </c>
      <c r="B415" s="22" t="s">
        <v>68</v>
      </c>
      <c r="C415" s="75">
        <v>45734</v>
      </c>
      <c r="D415" s="76" t="s">
        <v>25</v>
      </c>
      <c r="E415" s="76" t="s">
        <v>15</v>
      </c>
      <c r="F415" s="76" t="s">
        <v>0</v>
      </c>
      <c r="G415" s="75">
        <v>45826</v>
      </c>
      <c r="H415" s="22" t="s">
        <v>116</v>
      </c>
      <c r="I415" s="22">
        <v>166</v>
      </c>
      <c r="J415" s="77" t="s">
        <v>127</v>
      </c>
      <c r="K415" s="77" t="s">
        <v>61</v>
      </c>
      <c r="L415" s="75">
        <v>45888</v>
      </c>
      <c r="M415" s="77" t="s">
        <v>116</v>
      </c>
      <c r="N415" s="22" t="s">
        <v>121</v>
      </c>
      <c r="O415" s="75"/>
      <c r="P415" s="22"/>
      <c r="Q415" s="22"/>
      <c r="R415" s="22" t="s">
        <v>85</v>
      </c>
    </row>
    <row r="416" spans="1:18" x14ac:dyDescent="0.25">
      <c r="A416" s="22">
        <v>94197227</v>
      </c>
      <c r="B416" s="22" t="s">
        <v>68</v>
      </c>
      <c r="C416" s="75">
        <v>45749</v>
      </c>
      <c r="D416" s="76" t="s">
        <v>28</v>
      </c>
      <c r="E416" s="76" t="s">
        <v>147</v>
      </c>
      <c r="F416" s="76" t="s">
        <v>97</v>
      </c>
      <c r="G416" s="75">
        <v>45800</v>
      </c>
      <c r="H416" s="22" t="s">
        <v>116</v>
      </c>
      <c r="I416" s="22">
        <v>151</v>
      </c>
      <c r="J416" s="77" t="s">
        <v>130</v>
      </c>
      <c r="K416" s="77" t="s">
        <v>61</v>
      </c>
      <c r="L416" s="75"/>
      <c r="M416" s="77"/>
      <c r="N416" s="22"/>
      <c r="O416" s="75"/>
      <c r="P416" s="22"/>
      <c r="Q416" s="22"/>
      <c r="R416" s="22" t="s">
        <v>54</v>
      </c>
    </row>
    <row r="417" spans="1:18" x14ac:dyDescent="0.25">
      <c r="A417" s="22">
        <v>94202489</v>
      </c>
      <c r="B417" s="22" t="s">
        <v>68</v>
      </c>
      <c r="C417" s="75">
        <v>45753</v>
      </c>
      <c r="D417" s="76" t="s">
        <v>0</v>
      </c>
      <c r="E417" s="76" t="s">
        <v>3</v>
      </c>
      <c r="F417" s="76" t="s">
        <v>0</v>
      </c>
      <c r="G417" s="75">
        <v>45819</v>
      </c>
      <c r="H417" s="22" t="s">
        <v>116</v>
      </c>
      <c r="I417" s="22">
        <v>147</v>
      </c>
      <c r="J417" s="77" t="s">
        <v>326</v>
      </c>
      <c r="K417" s="77" t="s">
        <v>61</v>
      </c>
      <c r="L417" s="75"/>
      <c r="M417" s="77"/>
      <c r="N417" s="22"/>
      <c r="O417" s="75">
        <v>45881</v>
      </c>
      <c r="P417" s="22" t="s">
        <v>120</v>
      </c>
      <c r="Q417" s="22" t="s">
        <v>121</v>
      </c>
      <c r="R417" s="22" t="s">
        <v>85</v>
      </c>
    </row>
    <row r="418" spans="1:18" x14ac:dyDescent="0.25">
      <c r="A418" s="22">
        <v>94212526</v>
      </c>
      <c r="B418" s="22" t="s">
        <v>68</v>
      </c>
      <c r="C418" s="75">
        <v>45761</v>
      </c>
      <c r="D418" s="76" t="s">
        <v>25</v>
      </c>
      <c r="E418" s="76" t="s">
        <v>101</v>
      </c>
      <c r="F418" s="76" t="s">
        <v>100</v>
      </c>
      <c r="G418" s="75">
        <v>45822</v>
      </c>
      <c r="H418" s="22" t="s">
        <v>116</v>
      </c>
      <c r="I418" s="22">
        <v>139</v>
      </c>
      <c r="J418" s="77" t="s">
        <v>326</v>
      </c>
      <c r="K418" s="77" t="s">
        <v>61</v>
      </c>
      <c r="L418" s="75">
        <v>45888</v>
      </c>
      <c r="M418" s="77" t="s">
        <v>116</v>
      </c>
      <c r="N418" s="22" t="s">
        <v>121</v>
      </c>
      <c r="O418" s="75"/>
      <c r="P418" s="22"/>
      <c r="Q418" s="22"/>
      <c r="R418" s="22" t="s">
        <v>85</v>
      </c>
    </row>
    <row r="419" spans="1:18" x14ac:dyDescent="0.25">
      <c r="A419" s="22">
        <v>94219531</v>
      </c>
      <c r="B419" s="22" t="s">
        <v>68</v>
      </c>
      <c r="C419" s="75">
        <v>45768</v>
      </c>
      <c r="D419" s="76" t="s">
        <v>0</v>
      </c>
      <c r="E419" s="76" t="s">
        <v>22</v>
      </c>
      <c r="F419" s="76" t="s">
        <v>0</v>
      </c>
      <c r="G419" s="75">
        <v>45810</v>
      </c>
      <c r="H419" s="22" t="s">
        <v>116</v>
      </c>
      <c r="I419" s="22">
        <v>132</v>
      </c>
      <c r="J419" s="77" t="s">
        <v>130</v>
      </c>
      <c r="K419" s="77" t="s">
        <v>61</v>
      </c>
      <c r="L419" s="75"/>
      <c r="M419" s="77"/>
      <c r="N419" s="22"/>
      <c r="O419" s="75"/>
      <c r="P419" s="22"/>
      <c r="Q419" s="22"/>
      <c r="R419" s="22" t="s">
        <v>54</v>
      </c>
    </row>
    <row r="420" spans="1:18" x14ac:dyDescent="0.25">
      <c r="A420" s="22">
        <v>94237544</v>
      </c>
      <c r="B420" s="22" t="s">
        <v>68</v>
      </c>
      <c r="C420" s="75">
        <v>45784</v>
      </c>
      <c r="D420" s="76" t="s">
        <v>25</v>
      </c>
      <c r="E420" s="76" t="s">
        <v>101</v>
      </c>
      <c r="F420" s="76" t="s">
        <v>100</v>
      </c>
      <c r="G420" s="75">
        <v>45817</v>
      </c>
      <c r="H420" s="22" t="s">
        <v>116</v>
      </c>
      <c r="I420" s="22">
        <v>116</v>
      </c>
      <c r="J420" s="77" t="s">
        <v>130</v>
      </c>
      <c r="K420" s="77" t="s">
        <v>61</v>
      </c>
      <c r="L420" s="75">
        <v>45888</v>
      </c>
      <c r="M420" s="77" t="s">
        <v>116</v>
      </c>
      <c r="N420" s="22" t="s">
        <v>121</v>
      </c>
      <c r="O420" s="75"/>
      <c r="P420" s="22"/>
      <c r="Q420" s="22"/>
      <c r="R420" s="22" t="s">
        <v>85</v>
      </c>
    </row>
    <row r="421" spans="1:18" x14ac:dyDescent="0.25">
      <c r="A421" s="22">
        <v>94243836</v>
      </c>
      <c r="B421" s="22" t="s">
        <v>68</v>
      </c>
      <c r="C421" s="75">
        <v>45789</v>
      </c>
      <c r="D421" s="76" t="s">
        <v>25</v>
      </c>
      <c r="E421" s="76" t="s">
        <v>15</v>
      </c>
      <c r="F421" s="76" t="s">
        <v>0</v>
      </c>
      <c r="G421" s="75">
        <v>45803</v>
      </c>
      <c r="H421" s="22" t="s">
        <v>116</v>
      </c>
      <c r="I421" s="22">
        <v>111</v>
      </c>
      <c r="J421" s="77" t="s">
        <v>144</v>
      </c>
      <c r="K421" s="77" t="s">
        <v>61</v>
      </c>
      <c r="L421" s="75"/>
      <c r="M421" s="77"/>
      <c r="N421" s="22"/>
      <c r="O421" s="75"/>
      <c r="P421" s="22"/>
      <c r="Q421" s="22"/>
      <c r="R421" s="22" t="s">
        <v>54</v>
      </c>
    </row>
    <row r="422" spans="1:18" x14ac:dyDescent="0.25">
      <c r="A422" s="22">
        <v>94255480</v>
      </c>
      <c r="B422" s="22" t="s">
        <v>68</v>
      </c>
      <c r="C422" s="75">
        <v>45799</v>
      </c>
      <c r="D422" s="76" t="s">
        <v>0</v>
      </c>
      <c r="E422" s="76" t="s">
        <v>23</v>
      </c>
      <c r="F422" s="76" t="s">
        <v>0</v>
      </c>
      <c r="G422" s="75">
        <v>45837</v>
      </c>
      <c r="H422" s="22" t="s">
        <v>116</v>
      </c>
      <c r="I422" s="22">
        <v>101</v>
      </c>
      <c r="J422" s="77" t="s">
        <v>130</v>
      </c>
      <c r="K422" s="77" t="s">
        <v>61</v>
      </c>
      <c r="L422" s="75">
        <v>45897</v>
      </c>
      <c r="M422" s="77" t="s">
        <v>116</v>
      </c>
      <c r="N422" s="22" t="s">
        <v>121</v>
      </c>
      <c r="O422" s="22"/>
      <c r="P422" s="22"/>
      <c r="Q422" s="22"/>
      <c r="R422" s="22" t="s">
        <v>85</v>
      </c>
    </row>
    <row r="423" spans="1:18" x14ac:dyDescent="0.25">
      <c r="A423" s="22">
        <v>94277448</v>
      </c>
      <c r="B423" s="22" t="s">
        <v>68</v>
      </c>
      <c r="C423" s="75">
        <v>45819</v>
      </c>
      <c r="D423" s="76" t="s">
        <v>25</v>
      </c>
      <c r="E423" s="76" t="s">
        <v>103</v>
      </c>
      <c r="F423" s="76" t="s">
        <v>97</v>
      </c>
      <c r="G423" s="75">
        <v>45822</v>
      </c>
      <c r="H423" s="22" t="s">
        <v>116</v>
      </c>
      <c r="I423" s="22">
        <v>81</v>
      </c>
      <c r="J423" s="77" t="s">
        <v>328</v>
      </c>
      <c r="K423" s="77" t="s">
        <v>61</v>
      </c>
      <c r="L423" s="75"/>
      <c r="M423" s="77"/>
      <c r="N423" s="22"/>
      <c r="O423" s="75"/>
      <c r="P423" s="22"/>
      <c r="Q423" s="22"/>
      <c r="R423" s="22" t="s">
        <v>54</v>
      </c>
    </row>
    <row r="424" spans="1:18" x14ac:dyDescent="0.25">
      <c r="A424" s="22">
        <v>94284225</v>
      </c>
      <c r="B424" s="22" t="s">
        <v>68</v>
      </c>
      <c r="C424" s="75">
        <v>45825</v>
      </c>
      <c r="D424" s="76" t="s">
        <v>69</v>
      </c>
      <c r="E424" s="76" t="s">
        <v>140</v>
      </c>
      <c r="F424" s="76" t="s">
        <v>141</v>
      </c>
      <c r="G424" s="75">
        <v>45833</v>
      </c>
      <c r="H424" s="22" t="s">
        <v>116</v>
      </c>
      <c r="I424" s="22">
        <v>75</v>
      </c>
      <c r="J424" s="77" t="s">
        <v>307</v>
      </c>
      <c r="K424" s="77" t="s">
        <v>61</v>
      </c>
      <c r="L424" s="75"/>
      <c r="M424" s="77"/>
      <c r="N424" s="22"/>
      <c r="O424" s="75"/>
      <c r="P424" s="22"/>
      <c r="Q424" s="22"/>
      <c r="R424" s="22" t="s">
        <v>54</v>
      </c>
    </row>
    <row r="425" spans="1:18" x14ac:dyDescent="0.25">
      <c r="A425" s="22">
        <v>94285435</v>
      </c>
      <c r="B425" s="22" t="s">
        <v>68</v>
      </c>
      <c r="C425" s="75">
        <v>45826</v>
      </c>
      <c r="D425" s="76" t="s">
        <v>25</v>
      </c>
      <c r="E425" s="76" t="s">
        <v>103</v>
      </c>
      <c r="F425" s="76" t="s">
        <v>97</v>
      </c>
      <c r="G425" s="75">
        <v>45838</v>
      </c>
      <c r="H425" s="22" t="s">
        <v>116</v>
      </c>
      <c r="I425" s="22">
        <v>74</v>
      </c>
      <c r="J425" s="77" t="s">
        <v>327</v>
      </c>
      <c r="K425" s="77" t="s">
        <v>61</v>
      </c>
      <c r="L425" s="75"/>
      <c r="M425" s="77"/>
      <c r="N425" s="22"/>
      <c r="O425" s="75">
        <v>45898</v>
      </c>
      <c r="P425" s="22" t="s">
        <v>120</v>
      </c>
      <c r="Q425" s="22" t="s">
        <v>121</v>
      </c>
      <c r="R425" s="22" t="s">
        <v>85</v>
      </c>
    </row>
    <row r="426" spans="1:18" x14ac:dyDescent="0.25">
      <c r="A426" s="22">
        <v>93599569</v>
      </c>
      <c r="B426" s="22" t="s">
        <v>68</v>
      </c>
      <c r="C426" s="75">
        <v>45229</v>
      </c>
      <c r="D426" s="76" t="s">
        <v>25</v>
      </c>
      <c r="E426" s="76" t="s">
        <v>88</v>
      </c>
      <c r="F426" s="76" t="s">
        <v>100</v>
      </c>
      <c r="G426" s="75">
        <v>45841</v>
      </c>
      <c r="H426" s="22" t="s">
        <v>116</v>
      </c>
      <c r="I426" s="22">
        <v>701</v>
      </c>
      <c r="J426" s="77" t="s">
        <v>118</v>
      </c>
      <c r="K426" s="77" t="s">
        <v>91</v>
      </c>
      <c r="L426" s="22"/>
      <c r="M426" s="77"/>
      <c r="N426" s="22"/>
      <c r="O426" s="75"/>
      <c r="P426" s="22"/>
      <c r="Q426" s="22"/>
      <c r="R426" s="22" t="s">
        <v>54</v>
      </c>
    </row>
    <row r="427" spans="1:18" x14ac:dyDescent="0.25">
      <c r="A427" s="22">
        <v>93604884</v>
      </c>
      <c r="B427" s="22" t="s">
        <v>68</v>
      </c>
      <c r="C427" s="75">
        <v>45236</v>
      </c>
      <c r="D427" s="76" t="s">
        <v>28</v>
      </c>
      <c r="E427" s="76" t="s">
        <v>143</v>
      </c>
      <c r="F427" s="76" t="s">
        <v>97</v>
      </c>
      <c r="G427" s="75">
        <v>45855</v>
      </c>
      <c r="H427" s="22" t="s">
        <v>116</v>
      </c>
      <c r="I427" s="22">
        <v>694</v>
      </c>
      <c r="J427" s="77" t="s">
        <v>118</v>
      </c>
      <c r="K427" s="77" t="s">
        <v>91</v>
      </c>
      <c r="L427" s="22"/>
      <c r="M427" s="77"/>
      <c r="N427" s="22"/>
      <c r="O427" s="75">
        <v>45915</v>
      </c>
      <c r="P427" s="22" t="s">
        <v>120</v>
      </c>
      <c r="Q427" s="22" t="s">
        <v>142</v>
      </c>
      <c r="R427" s="22" t="s">
        <v>85</v>
      </c>
    </row>
    <row r="428" spans="1:18" x14ac:dyDescent="0.25">
      <c r="A428" s="22">
        <v>93606934</v>
      </c>
      <c r="B428" s="22" t="s">
        <v>68</v>
      </c>
      <c r="C428" s="75">
        <v>45237</v>
      </c>
      <c r="D428" s="76" t="s">
        <v>28</v>
      </c>
      <c r="E428" s="76" t="s">
        <v>143</v>
      </c>
      <c r="F428" s="76" t="s">
        <v>97</v>
      </c>
      <c r="G428" s="75">
        <v>45847</v>
      </c>
      <c r="H428" s="22" t="s">
        <v>116</v>
      </c>
      <c r="I428" s="22">
        <v>693</v>
      </c>
      <c r="J428" s="77" t="s">
        <v>118</v>
      </c>
      <c r="K428" s="77" t="s">
        <v>91</v>
      </c>
      <c r="L428" s="75"/>
      <c r="M428" s="77"/>
      <c r="N428" s="22"/>
      <c r="O428" s="75">
        <v>45910</v>
      </c>
      <c r="P428" s="22" t="s">
        <v>120</v>
      </c>
      <c r="Q428" s="22" t="s">
        <v>142</v>
      </c>
      <c r="R428" s="22" t="s">
        <v>85</v>
      </c>
    </row>
    <row r="429" spans="1:18" x14ac:dyDescent="0.25">
      <c r="A429" s="22">
        <v>93619465</v>
      </c>
      <c r="B429" s="22" t="s">
        <v>68</v>
      </c>
      <c r="C429" s="75">
        <v>45247</v>
      </c>
      <c r="D429" s="76" t="s">
        <v>25</v>
      </c>
      <c r="E429" s="76" t="s">
        <v>103</v>
      </c>
      <c r="F429" s="76" t="s">
        <v>97</v>
      </c>
      <c r="G429" s="75">
        <v>45860</v>
      </c>
      <c r="H429" s="22" t="s">
        <v>116</v>
      </c>
      <c r="I429" s="22">
        <v>683</v>
      </c>
      <c r="J429" s="77" t="s">
        <v>118</v>
      </c>
      <c r="K429" s="77" t="s">
        <v>91</v>
      </c>
      <c r="L429" s="22"/>
      <c r="M429" s="77"/>
      <c r="N429" s="22"/>
      <c r="O429" s="75">
        <v>45922</v>
      </c>
      <c r="P429" s="22" t="s">
        <v>120</v>
      </c>
      <c r="Q429" s="22" t="s">
        <v>121</v>
      </c>
      <c r="R429" s="22" t="s">
        <v>85</v>
      </c>
    </row>
    <row r="430" spans="1:18" x14ac:dyDescent="0.25">
      <c r="A430" s="22">
        <v>93655480</v>
      </c>
      <c r="B430" s="22" t="s">
        <v>68</v>
      </c>
      <c r="C430" s="75">
        <v>45279</v>
      </c>
      <c r="D430" s="76" t="s">
        <v>25</v>
      </c>
      <c r="E430" s="76" t="s">
        <v>103</v>
      </c>
      <c r="F430" s="76" t="s">
        <v>97</v>
      </c>
      <c r="G430" s="75">
        <v>45853</v>
      </c>
      <c r="H430" s="22" t="s">
        <v>116</v>
      </c>
      <c r="I430" s="22">
        <v>651</v>
      </c>
      <c r="J430" s="77" t="s">
        <v>118</v>
      </c>
      <c r="K430" s="77" t="s">
        <v>91</v>
      </c>
      <c r="L430" s="75"/>
      <c r="M430" s="77"/>
      <c r="N430" s="22"/>
      <c r="O430" s="75">
        <v>45930</v>
      </c>
      <c r="P430" s="22" t="s">
        <v>120</v>
      </c>
      <c r="Q430" s="22" t="s">
        <v>121</v>
      </c>
      <c r="R430" s="22" t="s">
        <v>85</v>
      </c>
    </row>
    <row r="431" spans="1:18" x14ac:dyDescent="0.25">
      <c r="A431" s="22">
        <v>93743101</v>
      </c>
      <c r="B431" s="22" t="s">
        <v>68</v>
      </c>
      <c r="C431" s="75">
        <v>45353</v>
      </c>
      <c r="D431" s="76" t="s">
        <v>25</v>
      </c>
      <c r="E431" s="76" t="s">
        <v>187</v>
      </c>
      <c r="F431" s="76" t="s">
        <v>100</v>
      </c>
      <c r="G431" s="75">
        <v>45852</v>
      </c>
      <c r="H431" s="22" t="s">
        <v>116</v>
      </c>
      <c r="I431" s="22">
        <v>577</v>
      </c>
      <c r="J431" s="77" t="s">
        <v>118</v>
      </c>
      <c r="K431" s="77" t="s">
        <v>91</v>
      </c>
      <c r="L431" s="75">
        <v>45913</v>
      </c>
      <c r="M431" s="77" t="s">
        <v>116</v>
      </c>
      <c r="N431" s="22" t="s">
        <v>121</v>
      </c>
      <c r="O431" s="75"/>
      <c r="P431" s="22"/>
      <c r="Q431" s="22"/>
      <c r="R431" s="22" t="s">
        <v>85</v>
      </c>
    </row>
    <row r="432" spans="1:18" x14ac:dyDescent="0.25">
      <c r="A432" s="22">
        <v>93746313</v>
      </c>
      <c r="B432" s="22" t="s">
        <v>68</v>
      </c>
      <c r="C432" s="75">
        <v>45356</v>
      </c>
      <c r="D432" s="76" t="s">
        <v>25</v>
      </c>
      <c r="E432" s="76" t="s">
        <v>15</v>
      </c>
      <c r="F432" s="76" t="s">
        <v>0</v>
      </c>
      <c r="G432" s="75">
        <v>45843</v>
      </c>
      <c r="H432" s="22" t="s">
        <v>116</v>
      </c>
      <c r="I432" s="22">
        <v>574</v>
      </c>
      <c r="J432" s="77" t="s">
        <v>118</v>
      </c>
      <c r="K432" s="77" t="s">
        <v>91</v>
      </c>
      <c r="L432" s="75">
        <v>45908</v>
      </c>
      <c r="M432" s="77" t="s">
        <v>116</v>
      </c>
      <c r="N432" s="22" t="s">
        <v>121</v>
      </c>
      <c r="O432" s="75"/>
      <c r="P432" s="22"/>
      <c r="Q432" s="22"/>
      <c r="R432" s="22" t="s">
        <v>85</v>
      </c>
    </row>
    <row r="433" spans="1:18" x14ac:dyDescent="0.25">
      <c r="A433" s="22">
        <v>93753763</v>
      </c>
      <c r="B433" s="22" t="s">
        <v>68</v>
      </c>
      <c r="C433" s="75">
        <v>45362</v>
      </c>
      <c r="D433" s="76" t="s">
        <v>0</v>
      </c>
      <c r="E433" s="76" t="s">
        <v>21</v>
      </c>
      <c r="F433" s="76" t="s">
        <v>0</v>
      </c>
      <c r="G433" s="75">
        <v>45852</v>
      </c>
      <c r="H433" s="22" t="s">
        <v>116</v>
      </c>
      <c r="I433" s="22">
        <v>568</v>
      </c>
      <c r="J433" s="77" t="s">
        <v>118</v>
      </c>
      <c r="K433" s="77" t="s">
        <v>91</v>
      </c>
      <c r="L433" s="75"/>
      <c r="M433" s="77"/>
      <c r="N433" s="22"/>
      <c r="O433" s="75"/>
      <c r="P433" s="22"/>
      <c r="Q433" s="22"/>
      <c r="R433" s="22" t="s">
        <v>54</v>
      </c>
    </row>
    <row r="434" spans="1:18" x14ac:dyDescent="0.25">
      <c r="A434" s="22">
        <v>93766510</v>
      </c>
      <c r="B434" s="22" t="s">
        <v>68</v>
      </c>
      <c r="C434" s="75">
        <v>45372</v>
      </c>
      <c r="D434" s="76" t="s">
        <v>25</v>
      </c>
      <c r="E434" s="76" t="s">
        <v>7</v>
      </c>
      <c r="F434" s="76" t="s">
        <v>100</v>
      </c>
      <c r="G434" s="75">
        <v>45855</v>
      </c>
      <c r="H434" s="22" t="s">
        <v>116</v>
      </c>
      <c r="I434" s="22">
        <v>558</v>
      </c>
      <c r="J434" s="77" t="s">
        <v>118</v>
      </c>
      <c r="K434" s="77" t="s">
        <v>91</v>
      </c>
      <c r="L434" s="75">
        <v>45917</v>
      </c>
      <c r="M434" s="77" t="s">
        <v>116</v>
      </c>
      <c r="N434" s="22" t="s">
        <v>121</v>
      </c>
      <c r="O434" s="75"/>
      <c r="P434" s="22"/>
      <c r="Q434" s="22"/>
      <c r="R434" s="22" t="s">
        <v>85</v>
      </c>
    </row>
    <row r="435" spans="1:18" x14ac:dyDescent="0.25">
      <c r="A435" s="22">
        <v>93769961</v>
      </c>
      <c r="B435" s="22" t="s">
        <v>68</v>
      </c>
      <c r="C435" s="75">
        <v>45374</v>
      </c>
      <c r="D435" s="76" t="s">
        <v>25</v>
      </c>
      <c r="E435" s="76" t="s">
        <v>7</v>
      </c>
      <c r="F435" s="76" t="s">
        <v>100</v>
      </c>
      <c r="G435" s="75">
        <v>45855</v>
      </c>
      <c r="H435" s="22" t="s">
        <v>116</v>
      </c>
      <c r="I435" s="22">
        <v>556</v>
      </c>
      <c r="J435" s="77" t="s">
        <v>118</v>
      </c>
      <c r="K435" s="77" t="s">
        <v>91</v>
      </c>
      <c r="L435" s="75">
        <v>45917</v>
      </c>
      <c r="M435" s="77" t="s">
        <v>116</v>
      </c>
      <c r="N435" s="22" t="s">
        <v>121</v>
      </c>
      <c r="O435" s="75"/>
      <c r="P435" s="22"/>
      <c r="Q435" s="22"/>
      <c r="R435" s="22" t="s">
        <v>85</v>
      </c>
    </row>
    <row r="436" spans="1:18" x14ac:dyDescent="0.25">
      <c r="A436" s="22">
        <v>93810470</v>
      </c>
      <c r="B436" s="22" t="s">
        <v>68</v>
      </c>
      <c r="C436" s="75">
        <v>45407</v>
      </c>
      <c r="D436" s="76" t="s">
        <v>25</v>
      </c>
      <c r="E436" s="76" t="s">
        <v>103</v>
      </c>
      <c r="F436" s="76" t="s">
        <v>97</v>
      </c>
      <c r="G436" s="75">
        <v>45841</v>
      </c>
      <c r="H436" s="22" t="s">
        <v>116</v>
      </c>
      <c r="I436" s="22">
        <v>523</v>
      </c>
      <c r="J436" s="77" t="s">
        <v>118</v>
      </c>
      <c r="K436" s="77" t="s">
        <v>91</v>
      </c>
      <c r="L436" s="75"/>
      <c r="M436" s="77"/>
      <c r="N436" s="22"/>
      <c r="O436" s="75">
        <v>45901</v>
      </c>
      <c r="P436" s="22" t="s">
        <v>120</v>
      </c>
      <c r="Q436" s="22" t="s">
        <v>121</v>
      </c>
      <c r="R436" s="22" t="s">
        <v>85</v>
      </c>
    </row>
    <row r="437" spans="1:18" x14ac:dyDescent="0.25">
      <c r="A437" s="22">
        <v>93829613</v>
      </c>
      <c r="B437" s="22" t="s">
        <v>68</v>
      </c>
      <c r="C437" s="75">
        <v>45423</v>
      </c>
      <c r="D437" s="76" t="s">
        <v>29</v>
      </c>
      <c r="E437" s="76" t="s">
        <v>89</v>
      </c>
      <c r="F437" s="76" t="s">
        <v>100</v>
      </c>
      <c r="G437" s="75">
        <v>45850</v>
      </c>
      <c r="H437" s="22" t="s">
        <v>116</v>
      </c>
      <c r="I437" s="22">
        <v>507</v>
      </c>
      <c r="J437" s="77" t="s">
        <v>118</v>
      </c>
      <c r="K437" s="77" t="s">
        <v>91</v>
      </c>
      <c r="L437" s="75"/>
      <c r="M437" s="77"/>
      <c r="N437" s="22"/>
      <c r="O437" s="22"/>
      <c r="P437" s="22"/>
      <c r="Q437" s="22"/>
      <c r="R437" s="22" t="s">
        <v>54</v>
      </c>
    </row>
    <row r="438" spans="1:18" x14ac:dyDescent="0.25">
      <c r="A438" s="22">
        <v>93846625</v>
      </c>
      <c r="B438" s="22" t="s">
        <v>68</v>
      </c>
      <c r="C438" s="75">
        <v>45437</v>
      </c>
      <c r="D438" s="76" t="s">
        <v>25</v>
      </c>
      <c r="E438" s="76" t="s">
        <v>7</v>
      </c>
      <c r="F438" s="76" t="s">
        <v>100</v>
      </c>
      <c r="G438" s="75">
        <v>45855</v>
      </c>
      <c r="H438" s="22" t="s">
        <v>116</v>
      </c>
      <c r="I438" s="22">
        <v>493</v>
      </c>
      <c r="J438" s="77" t="s">
        <v>118</v>
      </c>
      <c r="K438" s="77" t="s">
        <v>91</v>
      </c>
      <c r="L438" s="75">
        <v>45917</v>
      </c>
      <c r="M438" s="77" t="s">
        <v>116</v>
      </c>
      <c r="N438" s="22" t="s">
        <v>121</v>
      </c>
      <c r="O438" s="75"/>
      <c r="P438" s="22"/>
      <c r="Q438" s="22"/>
      <c r="R438" s="22" t="s">
        <v>85</v>
      </c>
    </row>
    <row r="439" spans="1:18" x14ac:dyDescent="0.25">
      <c r="A439" s="22">
        <v>93878106</v>
      </c>
      <c r="B439" s="22" t="s">
        <v>68</v>
      </c>
      <c r="C439" s="75">
        <v>45464</v>
      </c>
      <c r="D439" s="76" t="s">
        <v>25</v>
      </c>
      <c r="E439" s="76" t="s">
        <v>103</v>
      </c>
      <c r="F439" s="76" t="s">
        <v>97</v>
      </c>
      <c r="G439" s="75">
        <v>45841</v>
      </c>
      <c r="H439" s="22" t="s">
        <v>116</v>
      </c>
      <c r="I439" s="22">
        <v>466</v>
      </c>
      <c r="J439" s="77" t="s">
        <v>118</v>
      </c>
      <c r="K439" s="77" t="s">
        <v>91</v>
      </c>
      <c r="L439" s="22"/>
      <c r="M439" s="77"/>
      <c r="N439" s="22"/>
      <c r="O439" s="75">
        <v>45901</v>
      </c>
      <c r="P439" s="22" t="s">
        <v>120</v>
      </c>
      <c r="Q439" s="22" t="s">
        <v>121</v>
      </c>
      <c r="R439" s="22" t="s">
        <v>85</v>
      </c>
    </row>
    <row r="440" spans="1:18" x14ac:dyDescent="0.25">
      <c r="A440" s="22">
        <v>93886683</v>
      </c>
      <c r="B440" s="22" t="s">
        <v>68</v>
      </c>
      <c r="C440" s="75">
        <v>45472</v>
      </c>
      <c r="D440" s="76" t="s">
        <v>25</v>
      </c>
      <c r="E440" s="76" t="s">
        <v>103</v>
      </c>
      <c r="F440" s="76" t="s">
        <v>97</v>
      </c>
      <c r="G440" s="75">
        <v>45840</v>
      </c>
      <c r="H440" s="22" t="s">
        <v>116</v>
      </c>
      <c r="I440" s="22">
        <v>458</v>
      </c>
      <c r="J440" s="77" t="s">
        <v>118</v>
      </c>
      <c r="K440" s="77" t="s">
        <v>91</v>
      </c>
      <c r="L440" s="22"/>
      <c r="M440" s="77"/>
      <c r="N440" s="22"/>
      <c r="O440" s="75">
        <v>45902</v>
      </c>
      <c r="P440" s="22" t="s">
        <v>120</v>
      </c>
      <c r="Q440" s="22" t="s">
        <v>121</v>
      </c>
      <c r="R440" s="22" t="s">
        <v>85</v>
      </c>
    </row>
    <row r="441" spans="1:18" x14ac:dyDescent="0.25">
      <c r="A441" s="22">
        <v>93890548</v>
      </c>
      <c r="B441" s="22" t="s">
        <v>68</v>
      </c>
      <c r="C441" s="75">
        <v>45475</v>
      </c>
      <c r="D441" s="76" t="s">
        <v>25</v>
      </c>
      <c r="E441" s="76" t="s">
        <v>101</v>
      </c>
      <c r="F441" s="76" t="s">
        <v>100</v>
      </c>
      <c r="G441" s="75">
        <v>45853</v>
      </c>
      <c r="H441" s="22" t="s">
        <v>116</v>
      </c>
      <c r="I441" s="22">
        <v>455</v>
      </c>
      <c r="J441" s="77" t="s">
        <v>118</v>
      </c>
      <c r="K441" s="77" t="s">
        <v>91</v>
      </c>
      <c r="L441" s="75"/>
      <c r="M441" s="77"/>
      <c r="N441" s="22"/>
      <c r="O441" s="22"/>
      <c r="P441" s="22"/>
      <c r="Q441" s="22"/>
      <c r="R441" s="22" t="s">
        <v>54</v>
      </c>
    </row>
    <row r="442" spans="1:18" x14ac:dyDescent="0.25">
      <c r="A442" s="22">
        <v>93890859</v>
      </c>
      <c r="B442" s="22" t="s">
        <v>68</v>
      </c>
      <c r="C442" s="75">
        <v>45476</v>
      </c>
      <c r="D442" s="76" t="s">
        <v>0</v>
      </c>
      <c r="E442" s="76" t="s">
        <v>22</v>
      </c>
      <c r="F442" s="76" t="s">
        <v>0</v>
      </c>
      <c r="G442" s="75">
        <v>45849</v>
      </c>
      <c r="H442" s="22" t="s">
        <v>116</v>
      </c>
      <c r="I442" s="22">
        <v>454</v>
      </c>
      <c r="J442" s="77" t="s">
        <v>118</v>
      </c>
      <c r="K442" s="77" t="s">
        <v>91</v>
      </c>
      <c r="L442" s="75">
        <v>45919</v>
      </c>
      <c r="M442" s="77" t="s">
        <v>116</v>
      </c>
      <c r="N442" s="22" t="s">
        <v>121</v>
      </c>
      <c r="O442" s="22"/>
      <c r="P442" s="22"/>
      <c r="Q442" s="22"/>
      <c r="R442" s="22" t="s">
        <v>85</v>
      </c>
    </row>
    <row r="443" spans="1:18" x14ac:dyDescent="0.25">
      <c r="A443" s="22">
        <v>93904839</v>
      </c>
      <c r="B443" s="22" t="s">
        <v>68</v>
      </c>
      <c r="C443" s="75">
        <v>45488</v>
      </c>
      <c r="D443" s="76" t="s">
        <v>25</v>
      </c>
      <c r="E443" s="76" t="s">
        <v>15</v>
      </c>
      <c r="F443" s="76" t="s">
        <v>0</v>
      </c>
      <c r="G443" s="75">
        <v>45854</v>
      </c>
      <c r="H443" s="22" t="s">
        <v>116</v>
      </c>
      <c r="I443" s="22">
        <v>442</v>
      </c>
      <c r="J443" s="77" t="s">
        <v>118</v>
      </c>
      <c r="K443" s="77" t="s">
        <v>91</v>
      </c>
      <c r="L443" s="75"/>
      <c r="M443" s="77"/>
      <c r="N443" s="22"/>
      <c r="O443" s="75"/>
      <c r="P443" s="22"/>
      <c r="Q443" s="22"/>
      <c r="R443" s="22" t="s">
        <v>54</v>
      </c>
    </row>
    <row r="444" spans="1:18" x14ac:dyDescent="0.25">
      <c r="A444" s="22">
        <v>93937834</v>
      </c>
      <c r="B444" s="22" t="s">
        <v>68</v>
      </c>
      <c r="C444" s="75">
        <v>45517</v>
      </c>
      <c r="D444" s="76" t="s">
        <v>0</v>
      </c>
      <c r="E444" s="76" t="s">
        <v>22</v>
      </c>
      <c r="F444" s="76" t="s">
        <v>0</v>
      </c>
      <c r="G444" s="75">
        <v>45854</v>
      </c>
      <c r="H444" s="22" t="s">
        <v>116</v>
      </c>
      <c r="I444" s="22">
        <v>413</v>
      </c>
      <c r="J444" s="77" t="s">
        <v>128</v>
      </c>
      <c r="K444" s="77" t="s">
        <v>91</v>
      </c>
      <c r="L444" s="75">
        <v>45919</v>
      </c>
      <c r="M444" s="77" t="s">
        <v>116</v>
      </c>
      <c r="N444" s="22" t="s">
        <v>121</v>
      </c>
      <c r="O444" s="75">
        <v>45929</v>
      </c>
      <c r="P444" s="22" t="s">
        <v>120</v>
      </c>
      <c r="Q444" s="22" t="s">
        <v>121</v>
      </c>
      <c r="R444" s="22" t="s">
        <v>85</v>
      </c>
    </row>
    <row r="445" spans="1:18" x14ac:dyDescent="0.25">
      <c r="A445" s="22">
        <v>93962509</v>
      </c>
      <c r="B445" s="22" t="s">
        <v>68</v>
      </c>
      <c r="C445" s="75">
        <v>45539</v>
      </c>
      <c r="D445" s="76" t="s">
        <v>0</v>
      </c>
      <c r="E445" s="76" t="s">
        <v>2</v>
      </c>
      <c r="F445" s="76" t="s">
        <v>0</v>
      </c>
      <c r="G445" s="75">
        <v>45842</v>
      </c>
      <c r="H445" s="22" t="s">
        <v>116</v>
      </c>
      <c r="I445" s="22">
        <v>391</v>
      </c>
      <c r="J445" s="77" t="s">
        <v>123</v>
      </c>
      <c r="K445" s="77" t="s">
        <v>91</v>
      </c>
      <c r="L445" s="75"/>
      <c r="M445" s="77"/>
      <c r="N445" s="22"/>
      <c r="O445" s="75">
        <v>45911</v>
      </c>
      <c r="P445" s="22" t="s">
        <v>120</v>
      </c>
      <c r="Q445" s="22" t="s">
        <v>121</v>
      </c>
      <c r="R445" s="22" t="s">
        <v>85</v>
      </c>
    </row>
    <row r="446" spans="1:18" x14ac:dyDescent="0.25">
      <c r="A446" s="22">
        <v>93964912</v>
      </c>
      <c r="B446" s="22" t="s">
        <v>68</v>
      </c>
      <c r="C446" s="75">
        <v>45540</v>
      </c>
      <c r="D446" s="76" t="s">
        <v>0</v>
      </c>
      <c r="E446" s="76" t="s">
        <v>146</v>
      </c>
      <c r="F446" s="76" t="s">
        <v>141</v>
      </c>
      <c r="G446" s="75">
        <v>45845</v>
      </c>
      <c r="H446" s="22" t="s">
        <v>116</v>
      </c>
      <c r="I446" s="22">
        <v>390</v>
      </c>
      <c r="J446" s="77" t="s">
        <v>123</v>
      </c>
      <c r="K446" s="77" t="s">
        <v>91</v>
      </c>
      <c r="L446" s="22"/>
      <c r="M446" s="77"/>
      <c r="N446" s="22"/>
      <c r="O446" s="22"/>
      <c r="P446" s="22"/>
      <c r="Q446" s="22"/>
      <c r="R446" s="22" t="s">
        <v>54</v>
      </c>
    </row>
    <row r="447" spans="1:18" x14ac:dyDescent="0.25">
      <c r="A447" s="22">
        <v>93979567</v>
      </c>
      <c r="B447" s="22" t="s">
        <v>68</v>
      </c>
      <c r="C447" s="75">
        <v>45551</v>
      </c>
      <c r="D447" s="76" t="s">
        <v>0</v>
      </c>
      <c r="E447" s="76" t="s">
        <v>2</v>
      </c>
      <c r="F447" s="76" t="s">
        <v>0</v>
      </c>
      <c r="G447" s="75">
        <v>45840</v>
      </c>
      <c r="H447" s="22" t="s">
        <v>116</v>
      </c>
      <c r="I447" s="22">
        <v>379</v>
      </c>
      <c r="J447" s="77" t="s">
        <v>119</v>
      </c>
      <c r="K447" s="77" t="s">
        <v>91</v>
      </c>
      <c r="L447" s="75">
        <v>45926</v>
      </c>
      <c r="M447" s="77" t="s">
        <v>116</v>
      </c>
      <c r="N447" s="22" t="s">
        <v>121</v>
      </c>
      <c r="O447" s="22"/>
      <c r="P447" s="22"/>
      <c r="Q447" s="22"/>
      <c r="R447" s="22" t="s">
        <v>85</v>
      </c>
    </row>
    <row r="448" spans="1:18" x14ac:dyDescent="0.25">
      <c r="A448" s="22">
        <v>94008540</v>
      </c>
      <c r="B448" s="22" t="s">
        <v>68</v>
      </c>
      <c r="C448" s="75">
        <v>45576</v>
      </c>
      <c r="D448" s="76" t="s">
        <v>0</v>
      </c>
      <c r="E448" s="76" t="s">
        <v>4</v>
      </c>
      <c r="F448" s="76" t="s">
        <v>0</v>
      </c>
      <c r="G448" s="75">
        <v>45852</v>
      </c>
      <c r="H448" s="22" t="s">
        <v>116</v>
      </c>
      <c r="I448" s="22">
        <v>354</v>
      </c>
      <c r="J448" s="77" t="s">
        <v>119</v>
      </c>
      <c r="K448" s="77" t="s">
        <v>91</v>
      </c>
      <c r="L448" s="75">
        <v>45912</v>
      </c>
      <c r="M448" s="77" t="s">
        <v>116</v>
      </c>
      <c r="N448" s="22" t="s">
        <v>121</v>
      </c>
      <c r="O448" s="22"/>
      <c r="P448" s="22"/>
      <c r="Q448" s="22"/>
      <c r="R448" s="22" t="s">
        <v>85</v>
      </c>
    </row>
    <row r="449" spans="1:18" x14ac:dyDescent="0.25">
      <c r="A449" s="22">
        <v>94016356</v>
      </c>
      <c r="B449" s="22" t="s">
        <v>68</v>
      </c>
      <c r="C449" s="75">
        <v>45586</v>
      </c>
      <c r="D449" s="76" t="s">
        <v>28</v>
      </c>
      <c r="E449" s="76" t="s">
        <v>143</v>
      </c>
      <c r="F449" s="76" t="s">
        <v>97</v>
      </c>
      <c r="G449" s="75">
        <v>45863</v>
      </c>
      <c r="H449" s="22" t="s">
        <v>116</v>
      </c>
      <c r="I449" s="22">
        <v>344</v>
      </c>
      <c r="J449" s="77" t="s">
        <v>119</v>
      </c>
      <c r="K449" s="77" t="s">
        <v>91</v>
      </c>
      <c r="L449" s="22"/>
      <c r="M449" s="77"/>
      <c r="N449" s="22"/>
      <c r="O449" s="22"/>
      <c r="P449" s="22"/>
      <c r="Q449" s="22"/>
      <c r="R449" s="22" t="s">
        <v>54</v>
      </c>
    </row>
    <row r="450" spans="1:18" x14ac:dyDescent="0.25">
      <c r="A450" s="22">
        <v>94020422</v>
      </c>
      <c r="B450" s="22" t="s">
        <v>68</v>
      </c>
      <c r="C450" s="75">
        <v>45590</v>
      </c>
      <c r="D450" s="76" t="s">
        <v>0</v>
      </c>
      <c r="E450" s="76" t="s">
        <v>4</v>
      </c>
      <c r="F450" s="76" t="s">
        <v>0</v>
      </c>
      <c r="G450" s="75">
        <v>45849</v>
      </c>
      <c r="H450" s="22" t="s">
        <v>116</v>
      </c>
      <c r="I450" s="22">
        <v>340</v>
      </c>
      <c r="J450" s="77" t="s">
        <v>129</v>
      </c>
      <c r="K450" s="77" t="s">
        <v>91</v>
      </c>
      <c r="L450" s="75">
        <v>45909</v>
      </c>
      <c r="M450" s="77" t="s">
        <v>116</v>
      </c>
      <c r="N450" s="22" t="s">
        <v>121</v>
      </c>
      <c r="O450" s="22"/>
      <c r="P450" s="22"/>
      <c r="Q450" s="22"/>
      <c r="R450" s="22" t="s">
        <v>85</v>
      </c>
    </row>
    <row r="451" spans="1:18" x14ac:dyDescent="0.25">
      <c r="A451" s="22">
        <v>94020452</v>
      </c>
      <c r="B451" s="22" t="s">
        <v>68</v>
      </c>
      <c r="C451" s="75">
        <v>45590</v>
      </c>
      <c r="D451" s="76" t="s">
        <v>0</v>
      </c>
      <c r="E451" s="76" t="s">
        <v>4</v>
      </c>
      <c r="F451" s="76" t="s">
        <v>0</v>
      </c>
      <c r="G451" s="75">
        <v>45849</v>
      </c>
      <c r="H451" s="22" t="s">
        <v>116</v>
      </c>
      <c r="I451" s="22">
        <v>340</v>
      </c>
      <c r="J451" s="77" t="s">
        <v>129</v>
      </c>
      <c r="K451" s="77" t="s">
        <v>91</v>
      </c>
      <c r="L451" s="75">
        <v>45909</v>
      </c>
      <c r="M451" s="77" t="s">
        <v>116</v>
      </c>
      <c r="N451" s="22" t="s">
        <v>121</v>
      </c>
      <c r="O451" s="22"/>
      <c r="P451" s="22"/>
      <c r="Q451" s="22"/>
      <c r="R451" s="22" t="s">
        <v>85</v>
      </c>
    </row>
    <row r="452" spans="1:18" x14ac:dyDescent="0.25">
      <c r="A452" s="22">
        <v>94033813</v>
      </c>
      <c r="B452" s="22" t="s">
        <v>68</v>
      </c>
      <c r="C452" s="75">
        <v>45602</v>
      </c>
      <c r="D452" s="76" t="s">
        <v>25</v>
      </c>
      <c r="E452" s="76" t="s">
        <v>8</v>
      </c>
      <c r="F452" s="76" t="s">
        <v>100</v>
      </c>
      <c r="G452" s="75">
        <v>45845</v>
      </c>
      <c r="H452" s="22" t="s">
        <v>116</v>
      </c>
      <c r="I452" s="22">
        <v>328</v>
      </c>
      <c r="J452" s="77" t="s">
        <v>129</v>
      </c>
      <c r="K452" s="77" t="s">
        <v>91</v>
      </c>
      <c r="L452" s="75">
        <v>45929</v>
      </c>
      <c r="M452" s="77" t="s">
        <v>116</v>
      </c>
      <c r="N452" s="22" t="s">
        <v>121</v>
      </c>
      <c r="O452" s="22"/>
      <c r="P452" s="22"/>
      <c r="Q452" s="22"/>
      <c r="R452" s="22" t="s">
        <v>85</v>
      </c>
    </row>
    <row r="453" spans="1:18" x14ac:dyDescent="0.25">
      <c r="A453" s="22">
        <v>94038647</v>
      </c>
      <c r="B453" s="22" t="s">
        <v>68</v>
      </c>
      <c r="C453" s="75">
        <v>45607</v>
      </c>
      <c r="D453" s="76" t="s">
        <v>0</v>
      </c>
      <c r="E453" s="76" t="s">
        <v>18</v>
      </c>
      <c r="F453" s="76" t="s">
        <v>0</v>
      </c>
      <c r="G453" s="75">
        <v>45853</v>
      </c>
      <c r="H453" s="22" t="s">
        <v>116</v>
      </c>
      <c r="I453" s="22">
        <v>323</v>
      </c>
      <c r="J453" s="77" t="s">
        <v>129</v>
      </c>
      <c r="K453" s="77" t="s">
        <v>91</v>
      </c>
      <c r="L453" s="22"/>
      <c r="M453" s="77"/>
      <c r="N453" s="22"/>
      <c r="O453" s="75">
        <v>45916</v>
      </c>
      <c r="P453" s="22" t="s">
        <v>120</v>
      </c>
      <c r="Q453" s="22" t="s">
        <v>121</v>
      </c>
      <c r="R453" s="22" t="s">
        <v>85</v>
      </c>
    </row>
    <row r="454" spans="1:18" x14ac:dyDescent="0.25">
      <c r="A454" s="22">
        <v>94039644</v>
      </c>
      <c r="B454" s="22" t="s">
        <v>68</v>
      </c>
      <c r="C454" s="75">
        <v>45608</v>
      </c>
      <c r="D454" s="76" t="s">
        <v>0</v>
      </c>
      <c r="E454" s="76" t="s">
        <v>146</v>
      </c>
      <c r="F454" s="76" t="s">
        <v>141</v>
      </c>
      <c r="G454" s="75">
        <v>45843</v>
      </c>
      <c r="H454" s="22" t="s">
        <v>116</v>
      </c>
      <c r="I454" s="22">
        <v>322</v>
      </c>
      <c r="J454" s="77" t="s">
        <v>124</v>
      </c>
      <c r="K454" s="77" t="s">
        <v>91</v>
      </c>
      <c r="L454" s="22"/>
      <c r="M454" s="77"/>
      <c r="N454" s="22"/>
      <c r="O454" s="22"/>
      <c r="P454" s="22"/>
      <c r="Q454" s="22"/>
      <c r="R454" s="22" t="s">
        <v>54</v>
      </c>
    </row>
    <row r="455" spans="1:18" x14ac:dyDescent="0.25">
      <c r="A455" s="22">
        <v>94043544</v>
      </c>
      <c r="B455" s="22" t="s">
        <v>68</v>
      </c>
      <c r="C455" s="75">
        <v>45612</v>
      </c>
      <c r="D455" s="76" t="s">
        <v>26</v>
      </c>
      <c r="E455" s="76" t="s">
        <v>24</v>
      </c>
      <c r="F455" s="76" t="s">
        <v>97</v>
      </c>
      <c r="G455" s="75">
        <v>45854</v>
      </c>
      <c r="H455" s="22" t="s">
        <v>116</v>
      </c>
      <c r="I455" s="22">
        <v>318</v>
      </c>
      <c r="J455" s="77" t="s">
        <v>129</v>
      </c>
      <c r="K455" s="77" t="s">
        <v>91</v>
      </c>
      <c r="L455" s="22"/>
      <c r="M455" s="77"/>
      <c r="N455" s="22"/>
      <c r="O455" s="22"/>
      <c r="P455" s="22"/>
      <c r="Q455" s="22"/>
      <c r="R455" s="22" t="s">
        <v>54</v>
      </c>
    </row>
    <row r="456" spans="1:18" x14ac:dyDescent="0.25">
      <c r="A456" s="22">
        <v>94063067</v>
      </c>
      <c r="B456" s="22" t="s">
        <v>68</v>
      </c>
      <c r="C456" s="75">
        <v>45630</v>
      </c>
      <c r="D456" s="76" t="s">
        <v>25</v>
      </c>
      <c r="E456" s="76" t="s">
        <v>15</v>
      </c>
      <c r="F456" s="76" t="s">
        <v>0</v>
      </c>
      <c r="G456" s="75">
        <v>45843</v>
      </c>
      <c r="H456" s="22" t="s">
        <v>116</v>
      </c>
      <c r="I456" s="22">
        <v>300</v>
      </c>
      <c r="J456" s="77" t="s">
        <v>124</v>
      </c>
      <c r="K456" s="77" t="s">
        <v>91</v>
      </c>
      <c r="L456" s="75">
        <v>45922</v>
      </c>
      <c r="M456" s="77" t="s">
        <v>116</v>
      </c>
      <c r="N456" s="22" t="s">
        <v>121</v>
      </c>
      <c r="O456" s="22"/>
      <c r="P456" s="22"/>
      <c r="Q456" s="22"/>
      <c r="R456" s="22" t="s">
        <v>85</v>
      </c>
    </row>
    <row r="457" spans="1:18" x14ac:dyDescent="0.25">
      <c r="A457" s="22">
        <v>94074722</v>
      </c>
      <c r="B457" s="22" t="s">
        <v>68</v>
      </c>
      <c r="C457" s="75">
        <v>45642</v>
      </c>
      <c r="D457" s="76" t="s">
        <v>26</v>
      </c>
      <c r="E457" s="76" t="s">
        <v>24</v>
      </c>
      <c r="F457" s="76" t="s">
        <v>97</v>
      </c>
      <c r="G457" s="75">
        <v>45854</v>
      </c>
      <c r="H457" s="22" t="s">
        <v>116</v>
      </c>
      <c r="I457" s="22">
        <v>288</v>
      </c>
      <c r="J457" s="77" t="s">
        <v>124</v>
      </c>
      <c r="K457" s="77" t="s">
        <v>91</v>
      </c>
      <c r="L457" s="22"/>
      <c r="M457" s="77"/>
      <c r="N457" s="22"/>
      <c r="O457" s="75">
        <v>45916</v>
      </c>
      <c r="P457" s="22" t="s">
        <v>120</v>
      </c>
      <c r="Q457" s="22" t="s">
        <v>121</v>
      </c>
      <c r="R457" s="22" t="s">
        <v>85</v>
      </c>
    </row>
    <row r="458" spans="1:18" x14ac:dyDescent="0.25">
      <c r="A458" s="22">
        <v>94078003</v>
      </c>
      <c r="B458" s="22" t="s">
        <v>68</v>
      </c>
      <c r="C458" s="75">
        <v>45644</v>
      </c>
      <c r="D458" s="76" t="s">
        <v>0</v>
      </c>
      <c r="E458" s="76" t="s">
        <v>3</v>
      </c>
      <c r="F458" s="76" t="s">
        <v>0</v>
      </c>
      <c r="G458" s="75">
        <v>45860</v>
      </c>
      <c r="H458" s="22" t="s">
        <v>116</v>
      </c>
      <c r="I458" s="22">
        <v>286</v>
      </c>
      <c r="J458" s="77" t="s">
        <v>124</v>
      </c>
      <c r="K458" s="77" t="s">
        <v>91</v>
      </c>
      <c r="L458" s="22"/>
      <c r="M458" s="77"/>
      <c r="N458" s="22"/>
      <c r="O458" s="22"/>
      <c r="P458" s="22"/>
      <c r="Q458" s="22"/>
      <c r="R458" s="22" t="s">
        <v>54</v>
      </c>
    </row>
    <row r="459" spans="1:18" x14ac:dyDescent="0.25">
      <c r="A459" s="22">
        <v>94088569</v>
      </c>
      <c r="B459" s="22" t="s">
        <v>68</v>
      </c>
      <c r="C459" s="75">
        <v>45655</v>
      </c>
      <c r="D459" s="76" t="s">
        <v>25</v>
      </c>
      <c r="E459" s="76" t="s">
        <v>15</v>
      </c>
      <c r="F459" s="76" t="s">
        <v>0</v>
      </c>
      <c r="G459" s="75">
        <v>45840</v>
      </c>
      <c r="H459" s="22" t="s">
        <v>116</v>
      </c>
      <c r="I459" s="22">
        <v>275</v>
      </c>
      <c r="J459" s="77" t="s">
        <v>126</v>
      </c>
      <c r="K459" s="77" t="s">
        <v>91</v>
      </c>
      <c r="L459" s="75">
        <v>45908</v>
      </c>
      <c r="M459" s="77" t="s">
        <v>116</v>
      </c>
      <c r="N459" s="22" t="s">
        <v>121</v>
      </c>
      <c r="O459" s="22"/>
      <c r="P459" s="22"/>
      <c r="Q459" s="22"/>
      <c r="R459" s="22" t="s">
        <v>85</v>
      </c>
    </row>
    <row r="460" spans="1:18" x14ac:dyDescent="0.25">
      <c r="A460" s="22">
        <v>94090325</v>
      </c>
      <c r="B460" s="22" t="s">
        <v>68</v>
      </c>
      <c r="C460" s="75">
        <v>45657</v>
      </c>
      <c r="D460" s="76" t="s">
        <v>25</v>
      </c>
      <c r="E460" s="76" t="s">
        <v>103</v>
      </c>
      <c r="F460" s="76" t="s">
        <v>97</v>
      </c>
      <c r="G460" s="75">
        <v>45857</v>
      </c>
      <c r="H460" s="22" t="s">
        <v>116</v>
      </c>
      <c r="I460" s="22">
        <v>273</v>
      </c>
      <c r="J460" s="77" t="s">
        <v>126</v>
      </c>
      <c r="K460" s="77" t="s">
        <v>91</v>
      </c>
      <c r="L460" s="22"/>
      <c r="M460" s="77"/>
      <c r="N460" s="22"/>
      <c r="O460" s="75">
        <v>45930</v>
      </c>
      <c r="P460" s="22" t="s">
        <v>120</v>
      </c>
      <c r="Q460" s="22" t="s">
        <v>121</v>
      </c>
      <c r="R460" s="22" t="s">
        <v>85</v>
      </c>
    </row>
    <row r="461" spans="1:18" x14ac:dyDescent="0.25">
      <c r="A461" s="22">
        <v>94091030</v>
      </c>
      <c r="B461" s="22" t="s">
        <v>68</v>
      </c>
      <c r="C461" s="75">
        <v>45657</v>
      </c>
      <c r="D461" s="76" t="s">
        <v>25</v>
      </c>
      <c r="E461" s="76" t="s">
        <v>8</v>
      </c>
      <c r="F461" s="76" t="s">
        <v>100</v>
      </c>
      <c r="G461" s="75">
        <v>45859</v>
      </c>
      <c r="H461" s="22" t="s">
        <v>116</v>
      </c>
      <c r="I461" s="22">
        <v>273</v>
      </c>
      <c r="J461" s="77" t="s">
        <v>126</v>
      </c>
      <c r="K461" s="77" t="s">
        <v>91</v>
      </c>
      <c r="L461" s="75">
        <v>45929</v>
      </c>
      <c r="M461" s="77" t="s">
        <v>116</v>
      </c>
      <c r="N461" s="22" t="s">
        <v>121</v>
      </c>
      <c r="O461" s="22"/>
      <c r="P461" s="22"/>
      <c r="Q461" s="22"/>
      <c r="R461" s="22" t="s">
        <v>85</v>
      </c>
    </row>
    <row r="462" spans="1:18" x14ac:dyDescent="0.25">
      <c r="A462" s="22">
        <v>94094548</v>
      </c>
      <c r="B462" s="22" t="s">
        <v>68</v>
      </c>
      <c r="C462" s="75">
        <v>45661</v>
      </c>
      <c r="D462" s="76" t="s">
        <v>25</v>
      </c>
      <c r="E462" s="76" t="s">
        <v>16</v>
      </c>
      <c r="F462" s="76" t="s">
        <v>97</v>
      </c>
      <c r="G462" s="75">
        <v>45845</v>
      </c>
      <c r="H462" s="22" t="s">
        <v>116</v>
      </c>
      <c r="I462" s="22">
        <v>269</v>
      </c>
      <c r="J462" s="77" t="s">
        <v>126</v>
      </c>
      <c r="K462" s="77" t="s">
        <v>91</v>
      </c>
      <c r="L462" s="22"/>
      <c r="M462" s="77"/>
      <c r="N462" s="22"/>
      <c r="O462" s="22"/>
      <c r="P462" s="22"/>
      <c r="Q462" s="22"/>
      <c r="R462" s="22" t="s">
        <v>54</v>
      </c>
    </row>
    <row r="463" spans="1:18" x14ac:dyDescent="0.25">
      <c r="A463" s="22">
        <v>94095273</v>
      </c>
      <c r="B463" s="22" t="s">
        <v>68</v>
      </c>
      <c r="C463" s="75">
        <v>45661</v>
      </c>
      <c r="D463" s="76" t="s">
        <v>0</v>
      </c>
      <c r="E463" s="76" t="s">
        <v>6</v>
      </c>
      <c r="F463" s="76" t="s">
        <v>0</v>
      </c>
      <c r="G463" s="75">
        <v>45842</v>
      </c>
      <c r="H463" s="22" t="s">
        <v>116</v>
      </c>
      <c r="I463" s="22">
        <v>269</v>
      </c>
      <c r="J463" s="77" t="s">
        <v>126</v>
      </c>
      <c r="K463" s="77" t="s">
        <v>91</v>
      </c>
      <c r="L463" s="22"/>
      <c r="M463" s="77"/>
      <c r="N463" s="22"/>
      <c r="O463" s="75">
        <v>45913</v>
      </c>
      <c r="P463" s="22" t="s">
        <v>120</v>
      </c>
      <c r="Q463" s="22" t="s">
        <v>121</v>
      </c>
      <c r="R463" s="22" t="s">
        <v>85</v>
      </c>
    </row>
    <row r="464" spans="1:18" x14ac:dyDescent="0.25">
      <c r="A464" s="22">
        <v>94099083</v>
      </c>
      <c r="B464" s="22" t="s">
        <v>68</v>
      </c>
      <c r="C464" s="75">
        <v>45665</v>
      </c>
      <c r="D464" s="76" t="s">
        <v>0</v>
      </c>
      <c r="E464" s="76" t="s">
        <v>23</v>
      </c>
      <c r="F464" s="76" t="s">
        <v>0</v>
      </c>
      <c r="G464" s="75">
        <v>45853</v>
      </c>
      <c r="H464" s="22" t="s">
        <v>116</v>
      </c>
      <c r="I464" s="22">
        <v>265</v>
      </c>
      <c r="J464" s="77" t="s">
        <v>126</v>
      </c>
      <c r="K464" s="77" t="s">
        <v>91</v>
      </c>
      <c r="L464" s="75">
        <v>45922</v>
      </c>
      <c r="M464" s="77" t="s">
        <v>116</v>
      </c>
      <c r="N464" s="22" t="s">
        <v>121</v>
      </c>
      <c r="O464" s="22"/>
      <c r="P464" s="22"/>
      <c r="Q464" s="22"/>
      <c r="R464" s="22" t="s">
        <v>85</v>
      </c>
    </row>
    <row r="465" spans="1:18" x14ac:dyDescent="0.25">
      <c r="A465" s="22">
        <v>94139004</v>
      </c>
      <c r="B465" s="22" t="s">
        <v>68</v>
      </c>
      <c r="C465" s="75">
        <v>45700</v>
      </c>
      <c r="D465" s="76" t="s">
        <v>0</v>
      </c>
      <c r="E465" s="76" t="s">
        <v>4</v>
      </c>
      <c r="F465" s="76" t="s">
        <v>0</v>
      </c>
      <c r="G465" s="75">
        <v>45854</v>
      </c>
      <c r="H465" s="22" t="s">
        <v>116</v>
      </c>
      <c r="I465" s="22">
        <v>230</v>
      </c>
      <c r="J465" s="77" t="s">
        <v>125</v>
      </c>
      <c r="K465" s="77" t="s">
        <v>91</v>
      </c>
      <c r="L465" s="75">
        <v>45914</v>
      </c>
      <c r="M465" s="77" t="s">
        <v>116</v>
      </c>
      <c r="N465" s="22" t="s">
        <v>121</v>
      </c>
      <c r="O465" s="22"/>
      <c r="P465" s="22"/>
      <c r="Q465" s="22"/>
      <c r="R465" s="22" t="s">
        <v>85</v>
      </c>
    </row>
    <row r="466" spans="1:18" x14ac:dyDescent="0.25">
      <c r="A466" s="22">
        <v>94188293</v>
      </c>
      <c r="B466" s="22" t="s">
        <v>68</v>
      </c>
      <c r="C466" s="75">
        <v>45740</v>
      </c>
      <c r="D466" s="76" t="s">
        <v>29</v>
      </c>
      <c r="E466" s="76" t="s">
        <v>89</v>
      </c>
      <c r="F466" s="76" t="s">
        <v>100</v>
      </c>
      <c r="G466" s="75">
        <v>45832</v>
      </c>
      <c r="H466" s="22" t="s">
        <v>116</v>
      </c>
      <c r="I466" s="22">
        <v>190</v>
      </c>
      <c r="J466" s="77" t="s">
        <v>127</v>
      </c>
      <c r="K466" s="77" t="s">
        <v>91</v>
      </c>
      <c r="L466" s="75">
        <v>45924</v>
      </c>
      <c r="M466" s="77" t="s">
        <v>116</v>
      </c>
      <c r="N466" s="22" t="s">
        <v>142</v>
      </c>
      <c r="O466" s="22"/>
      <c r="P466" s="22"/>
      <c r="Q466" s="22"/>
      <c r="R466" s="22" t="s">
        <v>85</v>
      </c>
    </row>
    <row r="467" spans="1:18" x14ac:dyDescent="0.25">
      <c r="A467" s="22">
        <v>94203607</v>
      </c>
      <c r="B467" s="22" t="s">
        <v>68</v>
      </c>
      <c r="C467" s="75">
        <v>45754</v>
      </c>
      <c r="D467" s="76" t="s">
        <v>25</v>
      </c>
      <c r="E467" s="76" t="s">
        <v>15</v>
      </c>
      <c r="F467" s="76" t="s">
        <v>0</v>
      </c>
      <c r="G467" s="75">
        <v>45845</v>
      </c>
      <c r="H467" s="22" t="s">
        <v>116</v>
      </c>
      <c r="I467" s="22">
        <v>176</v>
      </c>
      <c r="J467" s="77" t="s">
        <v>127</v>
      </c>
      <c r="K467" s="77" t="s">
        <v>91</v>
      </c>
      <c r="L467" s="75">
        <v>45922</v>
      </c>
      <c r="M467" s="77" t="s">
        <v>116</v>
      </c>
      <c r="N467" s="22" t="s">
        <v>121</v>
      </c>
      <c r="O467" s="22"/>
      <c r="P467" s="22"/>
      <c r="Q467" s="22"/>
      <c r="R467" s="22" t="s">
        <v>85</v>
      </c>
    </row>
    <row r="468" spans="1:18" x14ac:dyDescent="0.25">
      <c r="A468" s="22">
        <v>94232542</v>
      </c>
      <c r="B468" s="22" t="s">
        <v>68</v>
      </c>
      <c r="C468" s="75">
        <v>45779</v>
      </c>
      <c r="D468" s="76" t="s">
        <v>25</v>
      </c>
      <c r="E468" s="76" t="s">
        <v>15</v>
      </c>
      <c r="F468" s="76" t="s">
        <v>0</v>
      </c>
      <c r="G468" s="75">
        <v>45840</v>
      </c>
      <c r="H468" s="22" t="s">
        <v>116</v>
      </c>
      <c r="I468" s="22">
        <v>151</v>
      </c>
      <c r="J468" s="77" t="s">
        <v>326</v>
      </c>
      <c r="K468" s="77" t="s">
        <v>91</v>
      </c>
      <c r="L468" s="75">
        <v>45908</v>
      </c>
      <c r="M468" s="77" t="s">
        <v>116</v>
      </c>
      <c r="N468" s="22" t="s">
        <v>121</v>
      </c>
      <c r="O468" s="22"/>
      <c r="P468" s="22"/>
      <c r="Q468" s="22"/>
      <c r="R468" s="22" t="s">
        <v>85</v>
      </c>
    </row>
    <row r="469" spans="1:18" x14ac:dyDescent="0.25">
      <c r="A469" s="22">
        <v>94266133</v>
      </c>
      <c r="B469" s="22" t="s">
        <v>68</v>
      </c>
      <c r="C469" s="75">
        <v>45808</v>
      </c>
      <c r="D469" s="76" t="s">
        <v>0</v>
      </c>
      <c r="E469" s="76" t="s">
        <v>87</v>
      </c>
      <c r="F469" s="76" t="s">
        <v>0</v>
      </c>
      <c r="G469" s="75">
        <v>45855</v>
      </c>
      <c r="H469" s="22" t="s">
        <v>116</v>
      </c>
      <c r="I469" s="22">
        <v>122</v>
      </c>
      <c r="J469" s="77" t="s">
        <v>130</v>
      </c>
      <c r="K469" s="77" t="s">
        <v>91</v>
      </c>
      <c r="L469" s="75">
        <v>45924</v>
      </c>
      <c r="M469" s="77" t="s">
        <v>116</v>
      </c>
      <c r="N469" s="22" t="s">
        <v>121</v>
      </c>
      <c r="O469" s="22"/>
      <c r="P469" s="22"/>
      <c r="Q469" s="22"/>
      <c r="R469" s="22" t="s">
        <v>85</v>
      </c>
    </row>
    <row r="470" spans="1:18" x14ac:dyDescent="0.25">
      <c r="A470" s="22">
        <v>94272787</v>
      </c>
      <c r="B470" s="22" t="s">
        <v>68</v>
      </c>
      <c r="C470" s="75">
        <v>45815</v>
      </c>
      <c r="D470" s="76" t="s">
        <v>0</v>
      </c>
      <c r="E470" s="76" t="s">
        <v>4</v>
      </c>
      <c r="F470" s="76" t="s">
        <v>0</v>
      </c>
      <c r="G470" s="75">
        <v>45832</v>
      </c>
      <c r="H470" s="22" t="s">
        <v>116</v>
      </c>
      <c r="I470" s="22">
        <v>115</v>
      </c>
      <c r="J470" s="77" t="s">
        <v>331</v>
      </c>
      <c r="K470" s="77" t="s">
        <v>91</v>
      </c>
      <c r="L470" s="75">
        <v>45911</v>
      </c>
      <c r="M470" s="77" t="s">
        <v>116</v>
      </c>
      <c r="N470" s="22" t="s">
        <v>121</v>
      </c>
      <c r="O470" s="22"/>
      <c r="P470" s="22"/>
      <c r="Q470" s="22"/>
      <c r="R470" s="22" t="s">
        <v>85</v>
      </c>
    </row>
    <row r="471" spans="1:18" x14ac:dyDescent="0.25">
      <c r="A471" s="22">
        <v>94278744</v>
      </c>
      <c r="B471" s="22" t="s">
        <v>68</v>
      </c>
      <c r="C471" s="75">
        <v>45820</v>
      </c>
      <c r="D471" s="76" t="s">
        <v>25</v>
      </c>
      <c r="E471" s="76" t="s">
        <v>103</v>
      </c>
      <c r="F471" s="76" t="s">
        <v>97</v>
      </c>
      <c r="G471" s="75">
        <v>45843</v>
      </c>
      <c r="H471" s="22" t="s">
        <v>116</v>
      </c>
      <c r="I471" s="22">
        <v>110</v>
      </c>
      <c r="J471" s="77" t="s">
        <v>338</v>
      </c>
      <c r="K471" s="77" t="s">
        <v>91</v>
      </c>
      <c r="L471" s="22"/>
      <c r="M471" s="77"/>
      <c r="N471" s="22"/>
      <c r="O471" s="75">
        <v>45903</v>
      </c>
      <c r="P471" s="22" t="s">
        <v>120</v>
      </c>
      <c r="Q471" s="22" t="s">
        <v>121</v>
      </c>
      <c r="R471" s="22" t="s">
        <v>85</v>
      </c>
    </row>
    <row r="472" spans="1:18" x14ac:dyDescent="0.25">
      <c r="A472" s="22">
        <v>94286655</v>
      </c>
      <c r="B472" s="22" t="s">
        <v>68</v>
      </c>
      <c r="C472" s="75">
        <v>45827</v>
      </c>
      <c r="D472" s="76" t="s">
        <v>69</v>
      </c>
      <c r="E472" s="76" t="s">
        <v>140</v>
      </c>
      <c r="F472" s="76" t="s">
        <v>141</v>
      </c>
      <c r="G472" s="75">
        <v>45849</v>
      </c>
      <c r="H472" s="22" t="s">
        <v>116</v>
      </c>
      <c r="I472" s="22">
        <v>103</v>
      </c>
      <c r="J472" s="77" t="s">
        <v>312</v>
      </c>
      <c r="K472" s="77" t="s">
        <v>91</v>
      </c>
      <c r="L472" s="22"/>
      <c r="M472" s="77"/>
      <c r="N472" s="22"/>
      <c r="O472" s="22"/>
      <c r="P472" s="22"/>
      <c r="Q472" s="22"/>
      <c r="R472" s="22" t="s">
        <v>54</v>
      </c>
    </row>
    <row r="473" spans="1:18" x14ac:dyDescent="0.25">
      <c r="A473" s="22">
        <v>81991660</v>
      </c>
      <c r="B473" s="22" t="s">
        <v>68</v>
      </c>
      <c r="C473" s="75">
        <v>45793</v>
      </c>
      <c r="D473" s="76" t="s">
        <v>69</v>
      </c>
      <c r="E473" s="76" t="s">
        <v>140</v>
      </c>
      <c r="F473" s="76" t="s">
        <v>141</v>
      </c>
      <c r="G473" s="75">
        <v>45885</v>
      </c>
      <c r="H473" s="22" t="s">
        <v>116</v>
      </c>
      <c r="I473" s="22">
        <v>168</v>
      </c>
      <c r="J473" s="77" t="s">
        <v>127</v>
      </c>
      <c r="K473" s="77" t="s">
        <v>81</v>
      </c>
      <c r="L473" s="75"/>
      <c r="M473" s="77"/>
      <c r="N473" s="22"/>
      <c r="O473" s="75"/>
      <c r="P473" s="22"/>
      <c r="Q473" s="22"/>
      <c r="R473" s="22" t="s">
        <v>54</v>
      </c>
    </row>
    <row r="474" spans="1:18" x14ac:dyDescent="0.25">
      <c r="A474" s="22">
        <v>93639895</v>
      </c>
      <c r="B474" s="22" t="s">
        <v>68</v>
      </c>
      <c r="C474" s="75">
        <v>45265</v>
      </c>
      <c r="D474" s="76" t="s">
        <v>25</v>
      </c>
      <c r="E474" s="76" t="s">
        <v>86</v>
      </c>
      <c r="F474" s="76" t="s">
        <v>97</v>
      </c>
      <c r="G474" s="75">
        <v>45882</v>
      </c>
      <c r="H474" s="22" t="s">
        <v>116</v>
      </c>
      <c r="I474" s="22">
        <v>696</v>
      </c>
      <c r="J474" s="77" t="s">
        <v>118</v>
      </c>
      <c r="K474" s="77" t="s">
        <v>81</v>
      </c>
      <c r="L474" s="75">
        <v>45961</v>
      </c>
      <c r="M474" s="77" t="s">
        <v>116</v>
      </c>
      <c r="N474" s="22" t="s">
        <v>121</v>
      </c>
      <c r="O474" s="75">
        <v>45961</v>
      </c>
      <c r="P474" s="22" t="s">
        <v>120</v>
      </c>
      <c r="Q474" s="22" t="s">
        <v>121</v>
      </c>
      <c r="R474" s="22" t="s">
        <v>85</v>
      </c>
    </row>
    <row r="475" spans="1:18" x14ac:dyDescent="0.25">
      <c r="A475" s="22">
        <v>93697704</v>
      </c>
      <c r="B475" s="22" t="s">
        <v>68</v>
      </c>
      <c r="C475" s="75">
        <v>45315</v>
      </c>
      <c r="D475" s="76" t="s">
        <v>25</v>
      </c>
      <c r="E475" s="76" t="s">
        <v>204</v>
      </c>
      <c r="F475" s="76" t="s">
        <v>100</v>
      </c>
      <c r="G475" s="75">
        <v>45869</v>
      </c>
      <c r="H475" s="22" t="s">
        <v>116</v>
      </c>
      <c r="I475" s="22">
        <v>646</v>
      </c>
      <c r="J475" s="77" t="s">
        <v>118</v>
      </c>
      <c r="K475" s="77" t="s">
        <v>81</v>
      </c>
      <c r="L475" s="75">
        <v>45930</v>
      </c>
      <c r="M475" s="77" t="s">
        <v>116</v>
      </c>
      <c r="N475" s="22" t="s">
        <v>121</v>
      </c>
      <c r="O475" s="75"/>
      <c r="P475" s="22"/>
      <c r="Q475" s="22"/>
      <c r="R475" s="22" t="s">
        <v>85</v>
      </c>
    </row>
    <row r="476" spans="1:18" x14ac:dyDescent="0.25">
      <c r="A476" s="22">
        <v>93699416</v>
      </c>
      <c r="B476" s="22" t="s">
        <v>68</v>
      </c>
      <c r="C476" s="75">
        <v>45317</v>
      </c>
      <c r="D476" s="76" t="s">
        <v>0</v>
      </c>
      <c r="E476" s="76" t="s">
        <v>10</v>
      </c>
      <c r="F476" s="76" t="s">
        <v>0</v>
      </c>
      <c r="G476" s="75">
        <v>45864</v>
      </c>
      <c r="H476" s="22" t="s">
        <v>116</v>
      </c>
      <c r="I476" s="22">
        <v>644</v>
      </c>
      <c r="J476" s="77" t="s">
        <v>118</v>
      </c>
      <c r="K476" s="77" t="s">
        <v>81</v>
      </c>
      <c r="L476" s="75"/>
      <c r="M476" s="77"/>
      <c r="N476" s="22"/>
      <c r="O476" s="75"/>
      <c r="P476" s="22"/>
      <c r="Q476" s="22"/>
      <c r="R476" s="22" t="s">
        <v>54</v>
      </c>
    </row>
    <row r="477" spans="1:18" x14ac:dyDescent="0.25">
      <c r="A477" s="22">
        <v>93709585</v>
      </c>
      <c r="B477" s="22" t="s">
        <v>68</v>
      </c>
      <c r="C477" s="75">
        <v>45326</v>
      </c>
      <c r="D477" s="76" t="s">
        <v>69</v>
      </c>
      <c r="E477" s="76" t="s">
        <v>140</v>
      </c>
      <c r="F477" s="76" t="s">
        <v>141</v>
      </c>
      <c r="G477" s="75">
        <v>45883</v>
      </c>
      <c r="H477" s="22" t="s">
        <v>116</v>
      </c>
      <c r="I477" s="22">
        <v>635</v>
      </c>
      <c r="J477" s="77" t="s">
        <v>118</v>
      </c>
      <c r="K477" s="77" t="s">
        <v>81</v>
      </c>
      <c r="L477" s="75"/>
      <c r="M477" s="77"/>
      <c r="N477" s="22"/>
      <c r="O477" s="22"/>
      <c r="P477" s="22"/>
      <c r="Q477" s="22"/>
      <c r="R477" s="22" t="s">
        <v>54</v>
      </c>
    </row>
    <row r="478" spans="1:18" x14ac:dyDescent="0.25">
      <c r="A478" s="22">
        <v>93737240</v>
      </c>
      <c r="B478" s="22" t="s">
        <v>68</v>
      </c>
      <c r="C478" s="75">
        <v>45349</v>
      </c>
      <c r="D478" s="76" t="s">
        <v>28</v>
      </c>
      <c r="E478" s="76" t="s">
        <v>143</v>
      </c>
      <c r="F478" s="76" t="s">
        <v>97</v>
      </c>
      <c r="G478" s="75">
        <v>45882</v>
      </c>
      <c r="H478" s="22" t="s">
        <v>116</v>
      </c>
      <c r="I478" s="22">
        <v>612</v>
      </c>
      <c r="J478" s="77" t="s">
        <v>118</v>
      </c>
      <c r="K478" s="77" t="s">
        <v>81</v>
      </c>
      <c r="L478" s="22"/>
      <c r="M478" s="77"/>
      <c r="N478" s="22"/>
      <c r="O478" s="75"/>
      <c r="P478" s="22"/>
      <c r="Q478" s="22"/>
      <c r="R478" s="22" t="s">
        <v>54</v>
      </c>
    </row>
    <row r="479" spans="1:18" x14ac:dyDescent="0.25">
      <c r="A479" s="22">
        <v>93770725</v>
      </c>
      <c r="B479" s="22" t="s">
        <v>68</v>
      </c>
      <c r="C479" s="75">
        <v>45375</v>
      </c>
      <c r="D479" s="76" t="s">
        <v>25</v>
      </c>
      <c r="E479" s="76" t="s">
        <v>103</v>
      </c>
      <c r="F479" s="76" t="s">
        <v>97</v>
      </c>
      <c r="G479" s="75">
        <v>45864</v>
      </c>
      <c r="H479" s="22" t="s">
        <v>116</v>
      </c>
      <c r="I479" s="22">
        <v>586</v>
      </c>
      <c r="J479" s="77" t="s">
        <v>118</v>
      </c>
      <c r="K479" s="77" t="s">
        <v>81</v>
      </c>
      <c r="L479" s="75"/>
      <c r="M479" s="77"/>
      <c r="N479" s="22"/>
      <c r="O479" s="75">
        <v>45961</v>
      </c>
      <c r="P479" s="22" t="s">
        <v>120</v>
      </c>
      <c r="Q479" s="22" t="s">
        <v>121</v>
      </c>
      <c r="R479" s="22" t="s">
        <v>85</v>
      </c>
    </row>
    <row r="480" spans="1:18" x14ac:dyDescent="0.25">
      <c r="A480" s="22">
        <v>93772256</v>
      </c>
      <c r="B480" s="22" t="s">
        <v>68</v>
      </c>
      <c r="C480" s="75">
        <v>45376</v>
      </c>
      <c r="D480" s="76" t="s">
        <v>25</v>
      </c>
      <c r="E480" s="76" t="s">
        <v>115</v>
      </c>
      <c r="F480" s="76" t="s">
        <v>100</v>
      </c>
      <c r="G480" s="75">
        <v>45863</v>
      </c>
      <c r="H480" s="22" t="s">
        <v>116</v>
      </c>
      <c r="I480" s="22">
        <v>585</v>
      </c>
      <c r="J480" s="77" t="s">
        <v>118</v>
      </c>
      <c r="K480" s="77" t="s">
        <v>81</v>
      </c>
      <c r="L480" s="75">
        <v>45925</v>
      </c>
      <c r="M480" s="77" t="s">
        <v>116</v>
      </c>
      <c r="N480" s="22" t="s">
        <v>117</v>
      </c>
      <c r="O480" s="75"/>
      <c r="P480" s="22"/>
      <c r="Q480" s="22"/>
      <c r="R480" s="22" t="s">
        <v>85</v>
      </c>
    </row>
    <row r="481" spans="1:18" x14ac:dyDescent="0.25">
      <c r="A481" s="22">
        <v>93822132</v>
      </c>
      <c r="B481" s="22" t="s">
        <v>68</v>
      </c>
      <c r="C481" s="75">
        <v>45417</v>
      </c>
      <c r="D481" s="76" t="s">
        <v>25</v>
      </c>
      <c r="E481" s="76" t="s">
        <v>15</v>
      </c>
      <c r="F481" s="76" t="s">
        <v>0</v>
      </c>
      <c r="G481" s="75">
        <v>45888</v>
      </c>
      <c r="H481" s="22" t="s">
        <v>116</v>
      </c>
      <c r="I481" s="22">
        <v>544</v>
      </c>
      <c r="J481" s="77" t="s">
        <v>118</v>
      </c>
      <c r="K481" s="77" t="s">
        <v>81</v>
      </c>
      <c r="L481" s="75"/>
      <c r="M481" s="77"/>
      <c r="N481" s="22"/>
      <c r="O481" s="75"/>
      <c r="P481" s="22"/>
      <c r="Q481" s="22"/>
      <c r="R481" s="22" t="s">
        <v>54</v>
      </c>
    </row>
    <row r="482" spans="1:18" x14ac:dyDescent="0.25">
      <c r="A482" s="22">
        <v>93833680</v>
      </c>
      <c r="B482" s="22" t="s">
        <v>68</v>
      </c>
      <c r="C482" s="75">
        <v>45427</v>
      </c>
      <c r="D482" s="76" t="s">
        <v>25</v>
      </c>
      <c r="E482" s="76" t="s">
        <v>115</v>
      </c>
      <c r="F482" s="76" t="s">
        <v>100</v>
      </c>
      <c r="G482" s="75">
        <v>45884</v>
      </c>
      <c r="H482" s="22" t="s">
        <v>116</v>
      </c>
      <c r="I482" s="22">
        <v>534</v>
      </c>
      <c r="J482" s="77" t="s">
        <v>118</v>
      </c>
      <c r="K482" s="77" t="s">
        <v>81</v>
      </c>
      <c r="L482" s="75"/>
      <c r="M482" s="77"/>
      <c r="N482" s="22"/>
      <c r="O482" s="22"/>
      <c r="P482" s="22"/>
      <c r="Q482" s="22"/>
      <c r="R482" s="22" t="s">
        <v>54</v>
      </c>
    </row>
    <row r="483" spans="1:18" x14ac:dyDescent="0.25">
      <c r="A483" s="22">
        <v>93865077</v>
      </c>
      <c r="B483" s="22" t="s">
        <v>68</v>
      </c>
      <c r="C483" s="75">
        <v>45453</v>
      </c>
      <c r="D483" s="76" t="s">
        <v>25</v>
      </c>
      <c r="E483" s="76" t="s">
        <v>16</v>
      </c>
      <c r="F483" s="76" t="s">
        <v>97</v>
      </c>
      <c r="G483" s="75">
        <v>45888</v>
      </c>
      <c r="H483" s="22" t="s">
        <v>116</v>
      </c>
      <c r="I483" s="22">
        <v>508</v>
      </c>
      <c r="J483" s="77" t="s">
        <v>118</v>
      </c>
      <c r="K483" s="77" t="s">
        <v>81</v>
      </c>
      <c r="L483" s="75"/>
      <c r="M483" s="77"/>
      <c r="N483" s="22"/>
      <c r="O483" s="75">
        <v>45950</v>
      </c>
      <c r="P483" s="22" t="s">
        <v>120</v>
      </c>
      <c r="Q483" s="22" t="s">
        <v>121</v>
      </c>
      <c r="R483" s="22" t="s">
        <v>85</v>
      </c>
    </row>
    <row r="484" spans="1:18" x14ac:dyDescent="0.25">
      <c r="A484" s="22">
        <v>93889934</v>
      </c>
      <c r="B484" s="22" t="s">
        <v>68</v>
      </c>
      <c r="C484" s="75">
        <v>45475</v>
      </c>
      <c r="D484" s="76" t="s">
        <v>25</v>
      </c>
      <c r="E484" s="76" t="s">
        <v>88</v>
      </c>
      <c r="F484" s="76" t="s">
        <v>100</v>
      </c>
      <c r="G484" s="75">
        <v>45873</v>
      </c>
      <c r="H484" s="22" t="s">
        <v>116</v>
      </c>
      <c r="I484" s="22">
        <v>486</v>
      </c>
      <c r="J484" s="77" t="s">
        <v>118</v>
      </c>
      <c r="K484" s="77" t="s">
        <v>81</v>
      </c>
      <c r="L484" s="75">
        <v>45934</v>
      </c>
      <c r="M484" s="77" t="s">
        <v>116</v>
      </c>
      <c r="N484" s="22" t="s">
        <v>121</v>
      </c>
      <c r="O484" s="22"/>
      <c r="P484" s="22"/>
      <c r="Q484" s="22"/>
      <c r="R484" s="22" t="s">
        <v>85</v>
      </c>
    </row>
    <row r="485" spans="1:18" x14ac:dyDescent="0.25">
      <c r="A485" s="22">
        <v>93918761</v>
      </c>
      <c r="B485" s="22" t="s">
        <v>68</v>
      </c>
      <c r="C485" s="75">
        <v>45500</v>
      </c>
      <c r="D485" s="76" t="s">
        <v>25</v>
      </c>
      <c r="E485" s="76" t="s">
        <v>204</v>
      </c>
      <c r="F485" s="76" t="s">
        <v>100</v>
      </c>
      <c r="G485" s="75">
        <v>45869</v>
      </c>
      <c r="H485" s="22" t="s">
        <v>116</v>
      </c>
      <c r="I485" s="22">
        <v>461</v>
      </c>
      <c r="J485" s="77" t="s">
        <v>118</v>
      </c>
      <c r="K485" s="77" t="s">
        <v>81</v>
      </c>
      <c r="L485" s="75">
        <v>45930</v>
      </c>
      <c r="M485" s="77" t="s">
        <v>116</v>
      </c>
      <c r="N485" s="22" t="s">
        <v>121</v>
      </c>
      <c r="O485" s="75"/>
      <c r="P485" s="22"/>
      <c r="Q485" s="22"/>
      <c r="R485" s="22" t="s">
        <v>85</v>
      </c>
    </row>
    <row r="486" spans="1:18" x14ac:dyDescent="0.25">
      <c r="A486" s="22">
        <v>93930519</v>
      </c>
      <c r="B486" s="22" t="s">
        <v>68</v>
      </c>
      <c r="C486" s="75">
        <v>45510</v>
      </c>
      <c r="D486" s="76" t="s">
        <v>0</v>
      </c>
      <c r="E486" s="76" t="s">
        <v>1</v>
      </c>
      <c r="F486" s="76" t="s">
        <v>0</v>
      </c>
      <c r="G486" s="75">
        <v>45888</v>
      </c>
      <c r="H486" s="22" t="s">
        <v>116</v>
      </c>
      <c r="I486" s="22">
        <v>451</v>
      </c>
      <c r="J486" s="77" t="s">
        <v>118</v>
      </c>
      <c r="K486" s="77" t="s">
        <v>81</v>
      </c>
      <c r="L486" s="75"/>
      <c r="M486" s="77"/>
      <c r="N486" s="22"/>
      <c r="O486" s="75">
        <v>45948</v>
      </c>
      <c r="P486" s="22" t="s">
        <v>120</v>
      </c>
      <c r="Q486" s="22" t="s">
        <v>341</v>
      </c>
      <c r="R486" s="22" t="s">
        <v>85</v>
      </c>
    </row>
    <row r="487" spans="1:18" x14ac:dyDescent="0.25">
      <c r="A487" s="22">
        <v>93938893</v>
      </c>
      <c r="B487" s="22" t="s">
        <v>68</v>
      </c>
      <c r="C487" s="75">
        <v>45517</v>
      </c>
      <c r="D487" s="76" t="s">
        <v>25</v>
      </c>
      <c r="E487" s="76" t="s">
        <v>115</v>
      </c>
      <c r="F487" s="76" t="s">
        <v>100</v>
      </c>
      <c r="G487" s="75">
        <v>45888</v>
      </c>
      <c r="H487" s="22" t="s">
        <v>116</v>
      </c>
      <c r="I487" s="22">
        <v>444</v>
      </c>
      <c r="J487" s="77" t="s">
        <v>118</v>
      </c>
      <c r="K487" s="77" t="s">
        <v>81</v>
      </c>
      <c r="L487" s="75"/>
      <c r="M487" s="77"/>
      <c r="N487" s="22"/>
      <c r="O487" s="75"/>
      <c r="P487" s="22"/>
      <c r="Q487" s="22"/>
      <c r="R487" s="22" t="s">
        <v>54</v>
      </c>
    </row>
    <row r="488" spans="1:18" x14ac:dyDescent="0.25">
      <c r="A488" s="22">
        <v>93944384</v>
      </c>
      <c r="B488" s="22" t="s">
        <v>68</v>
      </c>
      <c r="C488" s="75">
        <v>45522</v>
      </c>
      <c r="D488" s="76" t="s">
        <v>25</v>
      </c>
      <c r="E488" s="76" t="s">
        <v>200</v>
      </c>
      <c r="F488" s="76" t="s">
        <v>100</v>
      </c>
      <c r="G488" s="75">
        <v>45880</v>
      </c>
      <c r="H488" s="22" t="s">
        <v>116</v>
      </c>
      <c r="I488" s="22">
        <v>439</v>
      </c>
      <c r="J488" s="77" t="s">
        <v>128</v>
      </c>
      <c r="K488" s="77" t="s">
        <v>81</v>
      </c>
      <c r="L488" s="75"/>
      <c r="M488" s="77"/>
      <c r="N488" s="22"/>
      <c r="O488" s="75"/>
      <c r="P488" s="22"/>
      <c r="Q488" s="22"/>
      <c r="R488" s="22" t="s">
        <v>54</v>
      </c>
    </row>
    <row r="489" spans="1:18" x14ac:dyDescent="0.25">
      <c r="A489" s="22">
        <v>93948781</v>
      </c>
      <c r="B489" s="22" t="s">
        <v>68</v>
      </c>
      <c r="C489" s="75">
        <v>45526</v>
      </c>
      <c r="D489" s="76" t="s">
        <v>25</v>
      </c>
      <c r="E489" s="76" t="s">
        <v>103</v>
      </c>
      <c r="F489" s="76" t="s">
        <v>97</v>
      </c>
      <c r="G489" s="75">
        <v>45862</v>
      </c>
      <c r="H489" s="22" t="s">
        <v>116</v>
      </c>
      <c r="I489" s="22">
        <v>435</v>
      </c>
      <c r="J489" s="77" t="s">
        <v>128</v>
      </c>
      <c r="K489" s="77" t="s">
        <v>81</v>
      </c>
      <c r="L489" s="75"/>
      <c r="M489" s="77"/>
      <c r="N489" s="22"/>
      <c r="O489" s="75">
        <v>45930</v>
      </c>
      <c r="P489" s="22" t="s">
        <v>120</v>
      </c>
      <c r="Q489" s="22" t="s">
        <v>121</v>
      </c>
      <c r="R489" s="22" t="s">
        <v>85</v>
      </c>
    </row>
    <row r="490" spans="1:18" x14ac:dyDescent="0.25">
      <c r="A490" s="22">
        <v>93953538</v>
      </c>
      <c r="B490" s="22" t="s">
        <v>68</v>
      </c>
      <c r="C490" s="75">
        <v>45530</v>
      </c>
      <c r="D490" s="76" t="s">
        <v>25</v>
      </c>
      <c r="E490" s="76" t="s">
        <v>15</v>
      </c>
      <c r="F490" s="76" t="s">
        <v>0</v>
      </c>
      <c r="G490" s="75">
        <v>45864</v>
      </c>
      <c r="H490" s="22" t="s">
        <v>116</v>
      </c>
      <c r="I490" s="22">
        <v>431</v>
      </c>
      <c r="J490" s="77" t="s">
        <v>128</v>
      </c>
      <c r="K490" s="77" t="s">
        <v>81</v>
      </c>
      <c r="L490" s="75"/>
      <c r="M490" s="77"/>
      <c r="N490" s="22"/>
      <c r="O490" s="75"/>
      <c r="P490" s="22"/>
      <c r="Q490" s="22"/>
      <c r="R490" s="22" t="s">
        <v>54</v>
      </c>
    </row>
    <row r="491" spans="1:18" x14ac:dyDescent="0.25">
      <c r="A491" s="22">
        <v>93955350</v>
      </c>
      <c r="B491" s="22" t="s">
        <v>68</v>
      </c>
      <c r="C491" s="75">
        <v>45532</v>
      </c>
      <c r="D491" s="76" t="s">
        <v>0</v>
      </c>
      <c r="E491" s="76" t="s">
        <v>6</v>
      </c>
      <c r="F491" s="76" t="s">
        <v>0</v>
      </c>
      <c r="G491" s="75">
        <v>45871</v>
      </c>
      <c r="H491" s="22" t="s">
        <v>116</v>
      </c>
      <c r="I491" s="22">
        <v>429</v>
      </c>
      <c r="J491" s="77" t="s">
        <v>128</v>
      </c>
      <c r="K491" s="77" t="s">
        <v>81</v>
      </c>
      <c r="L491" s="75"/>
      <c r="M491" s="77"/>
      <c r="N491" s="22"/>
      <c r="O491" s="75">
        <v>45959</v>
      </c>
      <c r="P491" s="22" t="s">
        <v>120</v>
      </c>
      <c r="Q491" s="22" t="s">
        <v>121</v>
      </c>
      <c r="R491" s="22" t="s">
        <v>85</v>
      </c>
    </row>
    <row r="492" spans="1:18" x14ac:dyDescent="0.25">
      <c r="A492" s="22">
        <v>93959879</v>
      </c>
      <c r="B492" s="22" t="s">
        <v>68</v>
      </c>
      <c r="C492" s="75">
        <v>45536</v>
      </c>
      <c r="D492" s="76" t="s">
        <v>0</v>
      </c>
      <c r="E492" s="76" t="s">
        <v>226</v>
      </c>
      <c r="F492" s="76" t="s">
        <v>0</v>
      </c>
      <c r="G492" s="75">
        <v>45871</v>
      </c>
      <c r="H492" s="22" t="s">
        <v>116</v>
      </c>
      <c r="I492" s="22">
        <v>425</v>
      </c>
      <c r="J492" s="77" t="s">
        <v>128</v>
      </c>
      <c r="K492" s="77" t="s">
        <v>81</v>
      </c>
      <c r="L492" s="75"/>
      <c r="M492" s="77"/>
      <c r="N492" s="22"/>
      <c r="O492" s="75">
        <v>45943</v>
      </c>
      <c r="P492" s="22" t="s">
        <v>120</v>
      </c>
      <c r="Q492" s="22" t="s">
        <v>121</v>
      </c>
      <c r="R492" s="22" t="s">
        <v>85</v>
      </c>
    </row>
    <row r="493" spans="1:18" x14ac:dyDescent="0.25">
      <c r="A493" s="22">
        <v>93960949</v>
      </c>
      <c r="B493" s="22" t="s">
        <v>68</v>
      </c>
      <c r="C493" s="75">
        <v>45537</v>
      </c>
      <c r="D493" s="76" t="s">
        <v>0</v>
      </c>
      <c r="E493" s="76" t="s">
        <v>6</v>
      </c>
      <c r="F493" s="76" t="s">
        <v>0</v>
      </c>
      <c r="G493" s="75">
        <v>45882</v>
      </c>
      <c r="H493" s="22" t="s">
        <v>116</v>
      </c>
      <c r="I493" s="22">
        <v>424</v>
      </c>
      <c r="J493" s="77" t="s">
        <v>128</v>
      </c>
      <c r="K493" s="77" t="s">
        <v>81</v>
      </c>
      <c r="L493" s="75"/>
      <c r="M493" s="77"/>
      <c r="N493" s="22"/>
      <c r="O493" s="22"/>
      <c r="P493" s="22"/>
      <c r="Q493" s="22"/>
      <c r="R493" s="22" t="s">
        <v>54</v>
      </c>
    </row>
    <row r="494" spans="1:18" x14ac:dyDescent="0.25">
      <c r="A494" s="22">
        <v>93968718</v>
      </c>
      <c r="B494" s="22" t="s">
        <v>68</v>
      </c>
      <c r="C494" s="75">
        <v>45544</v>
      </c>
      <c r="D494" s="76" t="s">
        <v>0</v>
      </c>
      <c r="E494" s="76" t="s">
        <v>4</v>
      </c>
      <c r="F494" s="76" t="s">
        <v>0</v>
      </c>
      <c r="G494" s="75">
        <v>45880</v>
      </c>
      <c r="H494" s="22" t="s">
        <v>116</v>
      </c>
      <c r="I494" s="22">
        <v>417</v>
      </c>
      <c r="J494" s="77" t="s">
        <v>128</v>
      </c>
      <c r="K494" s="77" t="s">
        <v>81</v>
      </c>
      <c r="L494" s="75"/>
      <c r="M494" s="77"/>
      <c r="N494" s="22"/>
      <c r="O494" s="75"/>
      <c r="P494" s="22"/>
      <c r="Q494" s="22"/>
      <c r="R494" s="22" t="s">
        <v>54</v>
      </c>
    </row>
    <row r="495" spans="1:18" x14ac:dyDescent="0.25">
      <c r="A495" s="22">
        <v>93992073</v>
      </c>
      <c r="B495" s="22" t="s">
        <v>68</v>
      </c>
      <c r="C495" s="75">
        <v>45564</v>
      </c>
      <c r="D495" s="76" t="s">
        <v>0</v>
      </c>
      <c r="E495" s="76" t="s">
        <v>4</v>
      </c>
      <c r="F495" s="76" t="s">
        <v>0</v>
      </c>
      <c r="G495" s="75">
        <v>45869</v>
      </c>
      <c r="H495" s="22" t="s">
        <v>116</v>
      </c>
      <c r="I495" s="22">
        <v>397</v>
      </c>
      <c r="J495" s="77" t="s">
        <v>123</v>
      </c>
      <c r="K495" s="77" t="s">
        <v>81</v>
      </c>
      <c r="L495" s="75"/>
      <c r="M495" s="77"/>
      <c r="N495" s="22"/>
      <c r="O495" s="22"/>
      <c r="P495" s="22"/>
      <c r="Q495" s="22"/>
      <c r="R495" s="22" t="s">
        <v>54</v>
      </c>
    </row>
    <row r="496" spans="1:18" x14ac:dyDescent="0.25">
      <c r="A496" s="22">
        <v>94000079</v>
      </c>
      <c r="B496" s="22" t="s">
        <v>68</v>
      </c>
      <c r="C496" s="75">
        <v>45571</v>
      </c>
      <c r="D496" s="76" t="s">
        <v>0</v>
      </c>
      <c r="E496" s="76" t="s">
        <v>18</v>
      </c>
      <c r="F496" s="76" t="s">
        <v>0</v>
      </c>
      <c r="G496" s="75">
        <v>45890</v>
      </c>
      <c r="H496" s="22" t="s">
        <v>116</v>
      </c>
      <c r="I496" s="22">
        <v>390</v>
      </c>
      <c r="J496" s="77" t="s">
        <v>123</v>
      </c>
      <c r="K496" s="77" t="s">
        <v>81</v>
      </c>
      <c r="L496" s="22"/>
      <c r="M496" s="77"/>
      <c r="N496" s="22"/>
      <c r="O496" s="75"/>
      <c r="P496" s="22"/>
      <c r="Q496" s="22"/>
      <c r="R496" s="22" t="s">
        <v>54</v>
      </c>
    </row>
    <row r="497" spans="1:18" x14ac:dyDescent="0.25">
      <c r="A497" s="22">
        <v>94015615</v>
      </c>
      <c r="B497" s="22" t="s">
        <v>68</v>
      </c>
      <c r="C497" s="75">
        <v>45585</v>
      </c>
      <c r="D497" s="76" t="s">
        <v>26</v>
      </c>
      <c r="E497" s="76" t="s">
        <v>24</v>
      </c>
      <c r="F497" s="76" t="s">
        <v>97</v>
      </c>
      <c r="G497" s="75">
        <v>45889</v>
      </c>
      <c r="H497" s="22" t="s">
        <v>116</v>
      </c>
      <c r="I497" s="22">
        <v>376</v>
      </c>
      <c r="J497" s="77" t="s">
        <v>123</v>
      </c>
      <c r="K497" s="77" t="s">
        <v>81</v>
      </c>
      <c r="L497" s="75"/>
      <c r="M497" s="77"/>
      <c r="N497" s="22"/>
      <c r="O497" s="75">
        <v>45961</v>
      </c>
      <c r="P497" s="22" t="s">
        <v>120</v>
      </c>
      <c r="Q497" s="22" t="s">
        <v>339</v>
      </c>
      <c r="R497" s="22" t="s">
        <v>85</v>
      </c>
    </row>
    <row r="498" spans="1:18" x14ac:dyDescent="0.25">
      <c r="A498" s="22">
        <v>94017831</v>
      </c>
      <c r="B498" s="22" t="s">
        <v>68</v>
      </c>
      <c r="C498" s="75">
        <v>45587</v>
      </c>
      <c r="D498" s="76" t="s">
        <v>25</v>
      </c>
      <c r="E498" s="76" t="s">
        <v>15</v>
      </c>
      <c r="F498" s="76" t="s">
        <v>0</v>
      </c>
      <c r="G498" s="75">
        <v>45863</v>
      </c>
      <c r="H498" s="22" t="s">
        <v>116</v>
      </c>
      <c r="I498" s="22">
        <v>374</v>
      </c>
      <c r="J498" s="77" t="s">
        <v>119</v>
      </c>
      <c r="K498" s="77" t="s">
        <v>81</v>
      </c>
      <c r="L498" s="75">
        <v>45925</v>
      </c>
      <c r="M498" s="77" t="s">
        <v>116</v>
      </c>
      <c r="N498" s="22" t="s">
        <v>121</v>
      </c>
      <c r="O498" s="75"/>
      <c r="P498" s="22"/>
      <c r="Q498" s="22"/>
      <c r="R498" s="22" t="s">
        <v>85</v>
      </c>
    </row>
    <row r="499" spans="1:18" x14ac:dyDescent="0.25">
      <c r="A499" s="22">
        <v>94020988</v>
      </c>
      <c r="B499" s="22" t="s">
        <v>68</v>
      </c>
      <c r="C499" s="75">
        <v>45590</v>
      </c>
      <c r="D499" s="76" t="s">
        <v>69</v>
      </c>
      <c r="E499" s="76" t="s">
        <v>140</v>
      </c>
      <c r="F499" s="76" t="s">
        <v>141</v>
      </c>
      <c r="G499" s="75">
        <v>45869</v>
      </c>
      <c r="H499" s="22" t="s">
        <v>116</v>
      </c>
      <c r="I499" s="22">
        <v>371</v>
      </c>
      <c r="J499" s="77" t="s">
        <v>119</v>
      </c>
      <c r="K499" s="77" t="s">
        <v>81</v>
      </c>
      <c r="L499" s="75"/>
      <c r="M499" s="77"/>
      <c r="N499" s="22"/>
      <c r="O499" s="75"/>
      <c r="P499" s="22"/>
      <c r="Q499" s="22"/>
      <c r="R499" s="22" t="s">
        <v>54</v>
      </c>
    </row>
    <row r="500" spans="1:18" x14ac:dyDescent="0.25">
      <c r="A500" s="22">
        <v>94036238</v>
      </c>
      <c r="B500" s="22" t="s">
        <v>68</v>
      </c>
      <c r="C500" s="75">
        <v>45605</v>
      </c>
      <c r="D500" s="76" t="s">
        <v>0</v>
      </c>
      <c r="E500" s="76" t="s">
        <v>4</v>
      </c>
      <c r="F500" s="76" t="s">
        <v>0</v>
      </c>
      <c r="G500" s="75">
        <v>45880</v>
      </c>
      <c r="H500" s="22" t="s">
        <v>116</v>
      </c>
      <c r="I500" s="22">
        <v>356</v>
      </c>
      <c r="J500" s="77" t="s">
        <v>119</v>
      </c>
      <c r="K500" s="77" t="s">
        <v>81</v>
      </c>
      <c r="L500" s="75"/>
      <c r="M500" s="77"/>
      <c r="N500" s="22"/>
      <c r="O500" s="75"/>
      <c r="P500" s="22"/>
      <c r="Q500" s="22"/>
      <c r="R500" s="22" t="s">
        <v>54</v>
      </c>
    </row>
    <row r="501" spans="1:18" x14ac:dyDescent="0.25">
      <c r="A501" s="22">
        <v>94044273</v>
      </c>
      <c r="B501" s="22" t="s">
        <v>68</v>
      </c>
      <c r="C501" s="75">
        <v>45612</v>
      </c>
      <c r="D501" s="76" t="s">
        <v>0</v>
      </c>
      <c r="E501" s="76" t="s">
        <v>6</v>
      </c>
      <c r="F501" s="76" t="s">
        <v>0</v>
      </c>
      <c r="G501" s="75">
        <v>45885</v>
      </c>
      <c r="H501" s="22" t="s">
        <v>116</v>
      </c>
      <c r="I501" s="22">
        <v>349</v>
      </c>
      <c r="J501" s="77" t="s">
        <v>119</v>
      </c>
      <c r="K501" s="77" t="s">
        <v>81</v>
      </c>
      <c r="L501" s="75"/>
      <c r="M501" s="77"/>
      <c r="N501" s="22"/>
      <c r="O501" s="75"/>
      <c r="P501" s="22"/>
      <c r="Q501" s="22"/>
      <c r="R501" s="22" t="s">
        <v>54</v>
      </c>
    </row>
    <row r="502" spans="1:18" x14ac:dyDescent="0.25">
      <c r="A502" s="22">
        <v>94047398</v>
      </c>
      <c r="B502" s="22" t="s">
        <v>68</v>
      </c>
      <c r="C502" s="75">
        <v>45616</v>
      </c>
      <c r="D502" s="76" t="s">
        <v>0</v>
      </c>
      <c r="E502" s="76" t="s">
        <v>21</v>
      </c>
      <c r="F502" s="76" t="s">
        <v>0</v>
      </c>
      <c r="G502" s="75">
        <v>45887</v>
      </c>
      <c r="H502" s="22" t="s">
        <v>116</v>
      </c>
      <c r="I502" s="22">
        <v>345</v>
      </c>
      <c r="J502" s="77" t="s">
        <v>129</v>
      </c>
      <c r="K502" s="77" t="s">
        <v>81</v>
      </c>
      <c r="L502" s="75">
        <v>45948</v>
      </c>
      <c r="M502" s="77" t="s">
        <v>116</v>
      </c>
      <c r="N502" s="22" t="s">
        <v>121</v>
      </c>
      <c r="O502" s="75"/>
      <c r="P502" s="22"/>
      <c r="Q502" s="22"/>
      <c r="R502" s="22" t="s">
        <v>85</v>
      </c>
    </row>
    <row r="503" spans="1:18" x14ac:dyDescent="0.25">
      <c r="A503" s="22">
        <v>94065586</v>
      </c>
      <c r="B503" s="22" t="s">
        <v>68</v>
      </c>
      <c r="C503" s="75">
        <v>45630</v>
      </c>
      <c r="D503" s="76" t="s">
        <v>25</v>
      </c>
      <c r="E503" s="76" t="s">
        <v>88</v>
      </c>
      <c r="F503" s="76" t="s">
        <v>100</v>
      </c>
      <c r="G503" s="75">
        <v>45874</v>
      </c>
      <c r="H503" s="22" t="s">
        <v>116</v>
      </c>
      <c r="I503" s="22">
        <v>331</v>
      </c>
      <c r="J503" s="77" t="s">
        <v>129</v>
      </c>
      <c r="K503" s="77" t="s">
        <v>81</v>
      </c>
      <c r="L503" s="75">
        <v>45936</v>
      </c>
      <c r="M503" s="77" t="s">
        <v>116</v>
      </c>
      <c r="N503" s="22" t="s">
        <v>121</v>
      </c>
      <c r="O503" s="75"/>
      <c r="P503" s="22"/>
      <c r="Q503" s="22"/>
      <c r="R503" s="22" t="s">
        <v>85</v>
      </c>
    </row>
    <row r="504" spans="1:18" x14ac:dyDescent="0.25">
      <c r="A504" s="22">
        <v>94087851</v>
      </c>
      <c r="B504" s="22" t="s">
        <v>68</v>
      </c>
      <c r="C504" s="75">
        <v>45654</v>
      </c>
      <c r="D504" s="76" t="s">
        <v>25</v>
      </c>
      <c r="E504" s="76" t="s">
        <v>103</v>
      </c>
      <c r="F504" s="76" t="s">
        <v>97</v>
      </c>
      <c r="G504" s="75">
        <v>45871</v>
      </c>
      <c r="H504" s="22" t="s">
        <v>116</v>
      </c>
      <c r="I504" s="22">
        <v>307</v>
      </c>
      <c r="J504" s="77" t="s">
        <v>124</v>
      </c>
      <c r="K504" s="77" t="s">
        <v>81</v>
      </c>
      <c r="L504" s="22"/>
      <c r="M504" s="77"/>
      <c r="N504" s="22"/>
      <c r="O504" s="75">
        <v>45932</v>
      </c>
      <c r="P504" s="22" t="s">
        <v>120</v>
      </c>
      <c r="Q504" s="22" t="s">
        <v>121</v>
      </c>
      <c r="R504" s="22" t="s">
        <v>85</v>
      </c>
    </row>
    <row r="505" spans="1:18" x14ac:dyDescent="0.25">
      <c r="A505" s="22">
        <v>94108361</v>
      </c>
      <c r="B505" s="22" t="s">
        <v>68</v>
      </c>
      <c r="C505" s="75">
        <v>45672</v>
      </c>
      <c r="D505" s="76" t="s">
        <v>25</v>
      </c>
      <c r="E505" s="76" t="s">
        <v>88</v>
      </c>
      <c r="F505" s="76" t="s">
        <v>100</v>
      </c>
      <c r="G505" s="75">
        <v>45889</v>
      </c>
      <c r="H505" s="22" t="s">
        <v>116</v>
      </c>
      <c r="I505" s="22">
        <v>289</v>
      </c>
      <c r="J505" s="77" t="s">
        <v>124</v>
      </c>
      <c r="K505" s="77" t="s">
        <v>81</v>
      </c>
      <c r="L505" s="75">
        <v>45950</v>
      </c>
      <c r="M505" s="77" t="s">
        <v>116</v>
      </c>
      <c r="N505" s="22" t="s">
        <v>121</v>
      </c>
      <c r="O505" s="75"/>
      <c r="P505" s="22"/>
      <c r="Q505" s="22"/>
      <c r="R505" s="22" t="s">
        <v>85</v>
      </c>
    </row>
    <row r="506" spans="1:18" x14ac:dyDescent="0.25">
      <c r="A506" s="22">
        <v>94120953</v>
      </c>
      <c r="B506" s="22" t="s">
        <v>68</v>
      </c>
      <c r="C506" s="75">
        <v>45685</v>
      </c>
      <c r="D506" s="76" t="s">
        <v>69</v>
      </c>
      <c r="E506" s="76" t="s">
        <v>13</v>
      </c>
      <c r="F506" s="76" t="s">
        <v>97</v>
      </c>
      <c r="G506" s="75">
        <v>45874</v>
      </c>
      <c r="H506" s="22" t="s">
        <v>116</v>
      </c>
      <c r="I506" s="22">
        <v>276</v>
      </c>
      <c r="J506" s="77" t="s">
        <v>126</v>
      </c>
      <c r="K506" s="77" t="s">
        <v>81</v>
      </c>
      <c r="L506" s="75"/>
      <c r="M506" s="77"/>
      <c r="N506" s="22"/>
      <c r="O506" s="75"/>
      <c r="P506" s="22"/>
      <c r="Q506" s="22"/>
      <c r="R506" s="22" t="s">
        <v>54</v>
      </c>
    </row>
    <row r="507" spans="1:18" x14ac:dyDescent="0.25">
      <c r="A507" s="22">
        <v>94256330</v>
      </c>
      <c r="B507" s="22" t="s">
        <v>68</v>
      </c>
      <c r="C507" s="75">
        <v>45800</v>
      </c>
      <c r="D507" s="76" t="s">
        <v>0</v>
      </c>
      <c r="E507" s="76" t="s">
        <v>4</v>
      </c>
      <c r="F507" s="76" t="s">
        <v>0</v>
      </c>
      <c r="G507" s="75">
        <v>45867</v>
      </c>
      <c r="H507" s="22" t="s">
        <v>116</v>
      </c>
      <c r="I507" s="22">
        <v>161</v>
      </c>
      <c r="J507" s="77" t="s">
        <v>326</v>
      </c>
      <c r="K507" s="77" t="s">
        <v>81</v>
      </c>
      <c r="L507" s="75">
        <v>45927</v>
      </c>
      <c r="M507" s="77" t="s">
        <v>116</v>
      </c>
      <c r="N507" s="22" t="s">
        <v>121</v>
      </c>
      <c r="O507" s="75"/>
      <c r="P507" s="22"/>
      <c r="Q507" s="22"/>
      <c r="R507" s="22" t="s">
        <v>85</v>
      </c>
    </row>
    <row r="508" spans="1:18" x14ac:dyDescent="0.25">
      <c r="A508" s="22">
        <v>94293123</v>
      </c>
      <c r="B508" s="22" t="s">
        <v>68</v>
      </c>
      <c r="C508" s="75">
        <v>45833</v>
      </c>
      <c r="D508" s="76" t="s">
        <v>0</v>
      </c>
      <c r="E508" s="76" t="s">
        <v>4</v>
      </c>
      <c r="F508" s="76" t="s">
        <v>0</v>
      </c>
      <c r="G508" s="75">
        <v>45869</v>
      </c>
      <c r="H508" s="22" t="s">
        <v>116</v>
      </c>
      <c r="I508" s="22">
        <v>128</v>
      </c>
      <c r="J508" s="77" t="s">
        <v>130</v>
      </c>
      <c r="K508" s="77" t="s">
        <v>81</v>
      </c>
      <c r="L508" s="75"/>
      <c r="M508" s="77"/>
      <c r="N508" s="22"/>
      <c r="O508" s="75"/>
      <c r="P508" s="22"/>
      <c r="Q508" s="22"/>
      <c r="R508" s="22" t="s">
        <v>54</v>
      </c>
    </row>
    <row r="509" spans="1:18" x14ac:dyDescent="0.25">
      <c r="A509" s="22">
        <v>94294338</v>
      </c>
      <c r="B509" s="22" t="s">
        <v>68</v>
      </c>
      <c r="C509" s="75">
        <v>45834</v>
      </c>
      <c r="D509" s="76" t="s">
        <v>28</v>
      </c>
      <c r="E509" s="76" t="s">
        <v>143</v>
      </c>
      <c r="F509" s="76" t="s">
        <v>97</v>
      </c>
      <c r="G509" s="75">
        <v>45864</v>
      </c>
      <c r="H509" s="22" t="s">
        <v>116</v>
      </c>
      <c r="I509" s="22">
        <v>127</v>
      </c>
      <c r="J509" s="77" t="s">
        <v>130</v>
      </c>
      <c r="K509" s="77" t="s">
        <v>81</v>
      </c>
      <c r="L509" s="75"/>
      <c r="M509" s="77"/>
      <c r="N509" s="22"/>
      <c r="O509" s="75">
        <v>45927</v>
      </c>
      <c r="P509" s="22" t="s">
        <v>120</v>
      </c>
      <c r="Q509" s="22" t="s">
        <v>142</v>
      </c>
      <c r="R509" s="22" t="s">
        <v>85</v>
      </c>
    </row>
    <row r="510" spans="1:18" x14ac:dyDescent="0.25">
      <c r="A510" s="22">
        <v>94301163</v>
      </c>
      <c r="B510" s="22" t="s">
        <v>68</v>
      </c>
      <c r="C510" s="75">
        <v>45840</v>
      </c>
      <c r="D510" s="76" t="s">
        <v>27</v>
      </c>
      <c r="E510" s="76" t="s">
        <v>5</v>
      </c>
      <c r="F510" s="76" t="s">
        <v>0</v>
      </c>
      <c r="G510" s="75">
        <v>45864</v>
      </c>
      <c r="H510" s="22" t="s">
        <v>116</v>
      </c>
      <c r="I510" s="22">
        <v>121</v>
      </c>
      <c r="J510" s="77" t="s">
        <v>310</v>
      </c>
      <c r="K510" s="77" t="s">
        <v>81</v>
      </c>
      <c r="L510" s="75">
        <v>45925</v>
      </c>
      <c r="M510" s="77" t="s">
        <v>116</v>
      </c>
      <c r="N510" s="22" t="s">
        <v>121</v>
      </c>
      <c r="O510" s="22"/>
      <c r="P510" s="22"/>
      <c r="Q510" s="22"/>
      <c r="R510" s="22" t="s">
        <v>85</v>
      </c>
    </row>
    <row r="511" spans="1:18" x14ac:dyDescent="0.25">
      <c r="A511" s="22">
        <v>94309431</v>
      </c>
      <c r="B511" s="22" t="s">
        <v>68</v>
      </c>
      <c r="C511" s="75">
        <v>45848</v>
      </c>
      <c r="D511" s="76" t="s">
        <v>0</v>
      </c>
      <c r="E511" s="76" t="s">
        <v>4</v>
      </c>
      <c r="F511" s="76" t="s">
        <v>0</v>
      </c>
      <c r="G511" s="75">
        <v>45870</v>
      </c>
      <c r="H511" s="22" t="s">
        <v>116</v>
      </c>
      <c r="I511" s="22">
        <v>113</v>
      </c>
      <c r="J511" s="77" t="s">
        <v>312</v>
      </c>
      <c r="K511" s="77" t="s">
        <v>81</v>
      </c>
      <c r="L511" s="75"/>
      <c r="M511" s="77"/>
      <c r="N511" s="22"/>
      <c r="O511" s="75"/>
      <c r="P511" s="22"/>
      <c r="Q511" s="22"/>
      <c r="R511" s="22" t="s">
        <v>54</v>
      </c>
    </row>
    <row r="512" spans="1:18" x14ac:dyDescent="0.25">
      <c r="A512" s="22">
        <v>94322818</v>
      </c>
      <c r="B512" s="22" t="s">
        <v>68</v>
      </c>
      <c r="C512" s="75">
        <v>45860</v>
      </c>
      <c r="D512" s="76" t="s">
        <v>69</v>
      </c>
      <c r="E512" s="76" t="s">
        <v>140</v>
      </c>
      <c r="F512" s="76" t="s">
        <v>141</v>
      </c>
      <c r="G512" s="75">
        <v>45869</v>
      </c>
      <c r="H512" s="22" t="s">
        <v>116</v>
      </c>
      <c r="I512" s="22">
        <v>101</v>
      </c>
      <c r="J512" s="77" t="s">
        <v>337</v>
      </c>
      <c r="K512" s="77" t="s">
        <v>81</v>
      </c>
      <c r="L512" s="22"/>
      <c r="M512" s="77"/>
      <c r="N512" s="22"/>
      <c r="O512" s="75"/>
      <c r="P512" s="22"/>
      <c r="Q512" s="22"/>
      <c r="R512" s="22" t="s">
        <v>54</v>
      </c>
    </row>
    <row r="513" spans="1:18" x14ac:dyDescent="0.25">
      <c r="A513" s="22">
        <v>94322830</v>
      </c>
      <c r="B513" s="22" t="s">
        <v>68</v>
      </c>
      <c r="C513" s="75">
        <v>45860</v>
      </c>
      <c r="D513" s="76" t="s">
        <v>69</v>
      </c>
      <c r="E513" s="76" t="s">
        <v>140</v>
      </c>
      <c r="F513" s="76" t="s">
        <v>141</v>
      </c>
      <c r="G513" s="75">
        <v>45873</v>
      </c>
      <c r="H513" s="22" t="s">
        <v>116</v>
      </c>
      <c r="I513" s="22">
        <v>101</v>
      </c>
      <c r="J513" s="77" t="s">
        <v>340</v>
      </c>
      <c r="K513" s="77" t="s">
        <v>81</v>
      </c>
      <c r="L513" s="75"/>
      <c r="M513" s="77"/>
      <c r="N513" s="22"/>
      <c r="O513" s="22"/>
      <c r="P513" s="22"/>
      <c r="Q513" s="22"/>
      <c r="R513" s="22" t="s">
        <v>54</v>
      </c>
    </row>
    <row r="514" spans="1:18" x14ac:dyDescent="0.25">
      <c r="A514" s="22">
        <v>94332756</v>
      </c>
      <c r="B514" s="22" t="s">
        <v>68</v>
      </c>
      <c r="C514" s="75">
        <v>45870</v>
      </c>
      <c r="D514" s="76" t="s">
        <v>69</v>
      </c>
      <c r="E514" s="76" t="s">
        <v>140</v>
      </c>
      <c r="F514" s="76" t="s">
        <v>141</v>
      </c>
      <c r="G514" s="75">
        <v>45887</v>
      </c>
      <c r="H514" s="22" t="s">
        <v>116</v>
      </c>
      <c r="I514" s="22">
        <v>91</v>
      </c>
      <c r="J514" s="77" t="s">
        <v>331</v>
      </c>
      <c r="K514" s="77" t="s">
        <v>81</v>
      </c>
      <c r="L514" s="75"/>
      <c r="M514" s="77"/>
      <c r="N514" s="22"/>
      <c r="O514" s="22"/>
      <c r="P514" s="22"/>
      <c r="Q514" s="22"/>
      <c r="R514" s="22" t="s">
        <v>54</v>
      </c>
    </row>
    <row r="515" spans="1:18" x14ac:dyDescent="0.25">
      <c r="A515" s="22">
        <v>94334737</v>
      </c>
      <c r="B515" s="22" t="s">
        <v>68</v>
      </c>
      <c r="C515" s="75">
        <v>45872</v>
      </c>
      <c r="D515" s="76" t="s">
        <v>25</v>
      </c>
      <c r="E515" s="76" t="s">
        <v>103</v>
      </c>
      <c r="F515" s="76" t="s">
        <v>97</v>
      </c>
      <c r="G515" s="75">
        <v>45882</v>
      </c>
      <c r="H515" s="22" t="s">
        <v>116</v>
      </c>
      <c r="I515" s="22">
        <v>89</v>
      </c>
      <c r="J515" s="77" t="s">
        <v>308</v>
      </c>
      <c r="K515" s="77" t="s">
        <v>81</v>
      </c>
      <c r="L515" s="22"/>
      <c r="M515" s="77"/>
      <c r="N515" s="22"/>
      <c r="O515" s="75"/>
      <c r="P515" s="22"/>
      <c r="Q515" s="22"/>
      <c r="R515" s="22" t="s">
        <v>54</v>
      </c>
    </row>
    <row r="516" spans="1:18" x14ac:dyDescent="0.25">
      <c r="A516" s="22">
        <v>94335669</v>
      </c>
      <c r="B516" s="22" t="s">
        <v>68</v>
      </c>
      <c r="C516" s="75">
        <v>45873</v>
      </c>
      <c r="D516" s="76" t="s">
        <v>0</v>
      </c>
      <c r="E516" s="76" t="s">
        <v>4</v>
      </c>
      <c r="F516" s="76" t="s">
        <v>0</v>
      </c>
      <c r="G516" s="75">
        <v>45876</v>
      </c>
      <c r="H516" s="22" t="s">
        <v>116</v>
      </c>
      <c r="I516" s="22">
        <v>88</v>
      </c>
      <c r="J516" s="77" t="s">
        <v>328</v>
      </c>
      <c r="K516" s="77" t="s">
        <v>81</v>
      </c>
      <c r="L516" s="22"/>
      <c r="M516" s="77"/>
      <c r="N516" s="22"/>
      <c r="O516" s="75"/>
      <c r="P516" s="22"/>
      <c r="Q516" s="22"/>
      <c r="R516" s="22" t="s">
        <v>54</v>
      </c>
    </row>
    <row r="517" spans="1:18" x14ac:dyDescent="0.25">
      <c r="A517" s="22">
        <v>93636513</v>
      </c>
      <c r="B517" s="22" t="s">
        <v>68</v>
      </c>
      <c r="C517" s="75">
        <v>45262</v>
      </c>
      <c r="D517" s="76" t="s">
        <v>25</v>
      </c>
      <c r="E517" s="76" t="s">
        <v>103</v>
      </c>
      <c r="F517" s="76" t="s">
        <v>97</v>
      </c>
      <c r="G517" s="75">
        <v>45902</v>
      </c>
      <c r="H517" s="22" t="s">
        <v>116</v>
      </c>
      <c r="I517" s="22">
        <v>729</v>
      </c>
      <c r="J517" s="77" t="s">
        <v>118</v>
      </c>
      <c r="K517" s="77" t="s">
        <v>83</v>
      </c>
      <c r="L517" s="22"/>
      <c r="M517" s="77"/>
      <c r="N517" s="22"/>
      <c r="O517" s="75">
        <v>45967</v>
      </c>
      <c r="P517" s="22" t="s">
        <v>120</v>
      </c>
      <c r="Q517" s="22" t="s">
        <v>121</v>
      </c>
      <c r="R517" s="22" t="s">
        <v>85</v>
      </c>
    </row>
    <row r="518" spans="1:18" x14ac:dyDescent="0.25">
      <c r="A518" s="22">
        <v>93676637</v>
      </c>
      <c r="B518" s="22" t="s">
        <v>68</v>
      </c>
      <c r="C518" s="75">
        <v>45298</v>
      </c>
      <c r="D518" s="76" t="s">
        <v>25</v>
      </c>
      <c r="E518" s="76" t="s">
        <v>115</v>
      </c>
      <c r="F518" s="76" t="s">
        <v>100</v>
      </c>
      <c r="G518" s="75">
        <v>45911</v>
      </c>
      <c r="H518" s="22" t="s">
        <v>116</v>
      </c>
      <c r="I518" s="22">
        <v>693</v>
      </c>
      <c r="J518" s="77" t="s">
        <v>118</v>
      </c>
      <c r="K518" s="77" t="s">
        <v>83</v>
      </c>
      <c r="L518" s="75">
        <v>45988</v>
      </c>
      <c r="M518" s="77" t="s">
        <v>116</v>
      </c>
      <c r="N518" s="22" t="s">
        <v>121</v>
      </c>
      <c r="O518" s="75"/>
      <c r="P518" s="22"/>
      <c r="Q518" s="22"/>
      <c r="R518" s="22" t="s">
        <v>85</v>
      </c>
    </row>
    <row r="519" spans="1:18" x14ac:dyDescent="0.25">
      <c r="A519" s="22">
        <v>93677164</v>
      </c>
      <c r="B519" s="22" t="s">
        <v>68</v>
      </c>
      <c r="C519" s="75">
        <v>45299</v>
      </c>
      <c r="D519" s="76" t="s">
        <v>25</v>
      </c>
      <c r="E519" s="76" t="s">
        <v>115</v>
      </c>
      <c r="F519" s="76" t="s">
        <v>100</v>
      </c>
      <c r="G519" s="75">
        <v>45908</v>
      </c>
      <c r="H519" s="22" t="s">
        <v>116</v>
      </c>
      <c r="I519" s="22">
        <v>692</v>
      </c>
      <c r="J519" s="77" t="s">
        <v>118</v>
      </c>
      <c r="K519" s="77" t="s">
        <v>83</v>
      </c>
      <c r="L519" s="75">
        <v>45971</v>
      </c>
      <c r="M519" s="77" t="s">
        <v>116</v>
      </c>
      <c r="N519" s="22" t="s">
        <v>117</v>
      </c>
      <c r="O519" s="22"/>
      <c r="P519" s="22"/>
      <c r="Q519" s="22"/>
      <c r="R519" s="22" t="s">
        <v>85</v>
      </c>
    </row>
    <row r="520" spans="1:18" x14ac:dyDescent="0.25">
      <c r="A520" s="22">
        <v>93732532</v>
      </c>
      <c r="B520" s="22" t="s">
        <v>68</v>
      </c>
      <c r="C520" s="75">
        <v>45344</v>
      </c>
      <c r="D520" s="76" t="s">
        <v>0</v>
      </c>
      <c r="E520" s="76" t="s">
        <v>3</v>
      </c>
      <c r="F520" s="76" t="s">
        <v>0</v>
      </c>
      <c r="G520" s="75">
        <v>45895</v>
      </c>
      <c r="H520" s="22" t="s">
        <v>116</v>
      </c>
      <c r="I520" s="22">
        <v>647</v>
      </c>
      <c r="J520" s="77" t="s">
        <v>118</v>
      </c>
      <c r="K520" s="77" t="s">
        <v>83</v>
      </c>
      <c r="L520" s="75"/>
      <c r="M520" s="77"/>
      <c r="N520" s="22"/>
      <c r="O520" s="22"/>
      <c r="P520" s="22"/>
      <c r="Q520" s="22"/>
      <c r="R520" s="22" t="s">
        <v>54</v>
      </c>
    </row>
    <row r="521" spans="1:18" x14ac:dyDescent="0.25">
      <c r="A521" s="22">
        <v>93734574</v>
      </c>
      <c r="B521" s="22" t="s">
        <v>68</v>
      </c>
      <c r="C521" s="75">
        <v>45346</v>
      </c>
      <c r="D521" s="76" t="s">
        <v>0</v>
      </c>
      <c r="E521" s="76" t="s">
        <v>3</v>
      </c>
      <c r="F521" s="76" t="s">
        <v>0</v>
      </c>
      <c r="G521" s="75">
        <v>45896</v>
      </c>
      <c r="H521" s="22" t="s">
        <v>116</v>
      </c>
      <c r="I521" s="22">
        <v>645</v>
      </c>
      <c r="J521" s="77" t="s">
        <v>118</v>
      </c>
      <c r="K521" s="77" t="s">
        <v>83</v>
      </c>
      <c r="L521" s="75"/>
      <c r="M521" s="77"/>
      <c r="N521" s="22"/>
      <c r="O521" s="22"/>
      <c r="P521" s="22"/>
      <c r="Q521" s="22"/>
      <c r="R521" s="22" t="s">
        <v>54</v>
      </c>
    </row>
    <row r="522" spans="1:18" x14ac:dyDescent="0.25">
      <c r="A522" s="22">
        <v>93745573</v>
      </c>
      <c r="B522" s="22" t="s">
        <v>68</v>
      </c>
      <c r="C522" s="75">
        <v>45355</v>
      </c>
      <c r="D522" s="76" t="s">
        <v>69</v>
      </c>
      <c r="E522" s="76" t="s">
        <v>140</v>
      </c>
      <c r="F522" s="76" t="s">
        <v>141</v>
      </c>
      <c r="G522" s="75">
        <v>45904</v>
      </c>
      <c r="H522" s="22" t="s">
        <v>116</v>
      </c>
      <c r="I522" s="22">
        <v>636</v>
      </c>
      <c r="J522" s="77" t="s">
        <v>118</v>
      </c>
      <c r="K522" s="77" t="s">
        <v>83</v>
      </c>
      <c r="L522" s="75"/>
      <c r="M522" s="77"/>
      <c r="N522" s="22"/>
      <c r="O522" s="22"/>
      <c r="P522" s="22"/>
      <c r="Q522" s="22"/>
      <c r="R522" s="22" t="s">
        <v>54</v>
      </c>
    </row>
    <row r="523" spans="1:18" x14ac:dyDescent="0.25">
      <c r="A523" s="22">
        <v>93781153</v>
      </c>
      <c r="B523" s="22" t="s">
        <v>68</v>
      </c>
      <c r="C523" s="75">
        <v>45384</v>
      </c>
      <c r="D523" s="76" t="s">
        <v>25</v>
      </c>
      <c r="E523" s="76" t="s">
        <v>12</v>
      </c>
      <c r="F523" s="76" t="s">
        <v>100</v>
      </c>
      <c r="G523" s="75">
        <v>45902</v>
      </c>
      <c r="H523" s="22" t="s">
        <v>116</v>
      </c>
      <c r="I523" s="22">
        <v>607</v>
      </c>
      <c r="J523" s="77" t="s">
        <v>118</v>
      </c>
      <c r="K523" s="77" t="s">
        <v>83</v>
      </c>
      <c r="L523" s="75"/>
      <c r="M523" s="77"/>
      <c r="N523" s="22"/>
      <c r="O523" s="22"/>
      <c r="P523" s="22"/>
      <c r="Q523" s="22"/>
      <c r="R523" s="22" t="s">
        <v>54</v>
      </c>
    </row>
    <row r="524" spans="1:18" x14ac:dyDescent="0.25">
      <c r="A524" s="22">
        <v>93781285</v>
      </c>
      <c r="B524" s="22" t="s">
        <v>68</v>
      </c>
      <c r="C524" s="75">
        <v>45383</v>
      </c>
      <c r="D524" s="76" t="s">
        <v>25</v>
      </c>
      <c r="E524" s="76" t="s">
        <v>103</v>
      </c>
      <c r="F524" s="76" t="s">
        <v>97</v>
      </c>
      <c r="G524" s="75">
        <v>45892</v>
      </c>
      <c r="H524" s="22" t="s">
        <v>116</v>
      </c>
      <c r="I524" s="22">
        <v>608</v>
      </c>
      <c r="J524" s="77" t="s">
        <v>118</v>
      </c>
      <c r="K524" s="77" t="s">
        <v>83</v>
      </c>
      <c r="L524" s="75"/>
      <c r="M524" s="77"/>
      <c r="N524" s="22"/>
      <c r="O524" s="75">
        <v>45960</v>
      </c>
      <c r="P524" s="22" t="s">
        <v>120</v>
      </c>
      <c r="Q524" s="22" t="s">
        <v>121</v>
      </c>
      <c r="R524" s="22" t="s">
        <v>85</v>
      </c>
    </row>
    <row r="525" spans="1:18" x14ac:dyDescent="0.25">
      <c r="A525" s="22">
        <v>93796829</v>
      </c>
      <c r="B525" s="22" t="s">
        <v>68</v>
      </c>
      <c r="C525" s="75">
        <v>45396</v>
      </c>
      <c r="D525" s="76" t="s">
        <v>0</v>
      </c>
      <c r="E525" s="76" t="s">
        <v>4</v>
      </c>
      <c r="F525" s="76" t="s">
        <v>0</v>
      </c>
      <c r="G525" s="75">
        <v>45915</v>
      </c>
      <c r="H525" s="22" t="s">
        <v>116</v>
      </c>
      <c r="I525" s="22">
        <v>595</v>
      </c>
      <c r="J525" s="77" t="s">
        <v>118</v>
      </c>
      <c r="K525" s="77" t="s">
        <v>83</v>
      </c>
      <c r="L525" s="75"/>
      <c r="M525" s="77"/>
      <c r="N525" s="22"/>
      <c r="O525" s="22"/>
      <c r="P525" s="22"/>
      <c r="Q525" s="22"/>
      <c r="R525" s="22" t="s">
        <v>54</v>
      </c>
    </row>
    <row r="526" spans="1:18" x14ac:dyDescent="0.25">
      <c r="A526" s="22">
        <v>93805900</v>
      </c>
      <c r="B526" s="22" t="s">
        <v>68</v>
      </c>
      <c r="C526" s="75">
        <v>45403</v>
      </c>
      <c r="D526" s="76" t="s">
        <v>0</v>
      </c>
      <c r="E526" s="76" t="s">
        <v>22</v>
      </c>
      <c r="F526" s="76" t="s">
        <v>0</v>
      </c>
      <c r="G526" s="75">
        <v>45896</v>
      </c>
      <c r="H526" s="22" t="s">
        <v>116</v>
      </c>
      <c r="I526" s="22">
        <v>588</v>
      </c>
      <c r="J526" s="77" t="s">
        <v>118</v>
      </c>
      <c r="K526" s="77" t="s">
        <v>83</v>
      </c>
      <c r="L526" s="22"/>
      <c r="M526" s="77"/>
      <c r="N526" s="22"/>
      <c r="O526" s="75"/>
      <c r="P526" s="22"/>
      <c r="Q526" s="22"/>
      <c r="R526" s="22" t="s">
        <v>54</v>
      </c>
    </row>
    <row r="527" spans="1:18" x14ac:dyDescent="0.25">
      <c r="A527" s="22">
        <v>93820467</v>
      </c>
      <c r="B527" s="22" t="s">
        <v>68</v>
      </c>
      <c r="C527" s="75">
        <v>45415</v>
      </c>
      <c r="D527" s="76" t="s">
        <v>0</v>
      </c>
      <c r="E527" s="76" t="s">
        <v>1</v>
      </c>
      <c r="F527" s="76" t="s">
        <v>0</v>
      </c>
      <c r="G527" s="75">
        <v>45909</v>
      </c>
      <c r="H527" s="22" t="s">
        <v>116</v>
      </c>
      <c r="I527" s="22">
        <v>576</v>
      </c>
      <c r="J527" s="77" t="s">
        <v>118</v>
      </c>
      <c r="K527" s="77" t="s">
        <v>83</v>
      </c>
      <c r="L527" s="22"/>
      <c r="M527" s="77"/>
      <c r="N527" s="22"/>
      <c r="O527" s="22"/>
      <c r="P527" s="22"/>
      <c r="Q527" s="22"/>
      <c r="R527" s="22" t="s">
        <v>54</v>
      </c>
    </row>
    <row r="528" spans="1:18" x14ac:dyDescent="0.25">
      <c r="A528" s="22">
        <v>93895457</v>
      </c>
      <c r="B528" s="22" t="s">
        <v>68</v>
      </c>
      <c r="C528" s="75">
        <v>45479</v>
      </c>
      <c r="D528" s="76" t="s">
        <v>0</v>
      </c>
      <c r="E528" s="76" t="s">
        <v>3</v>
      </c>
      <c r="F528" s="76" t="s">
        <v>0</v>
      </c>
      <c r="G528" s="75">
        <v>45911</v>
      </c>
      <c r="H528" s="22" t="s">
        <v>116</v>
      </c>
      <c r="I528" s="22">
        <v>512</v>
      </c>
      <c r="J528" s="77" t="s">
        <v>118</v>
      </c>
      <c r="K528" s="77" t="s">
        <v>83</v>
      </c>
      <c r="L528" s="75"/>
      <c r="M528" s="77"/>
      <c r="N528" s="22"/>
      <c r="O528" s="75"/>
      <c r="P528" s="22"/>
      <c r="Q528" s="22"/>
      <c r="R528" s="22" t="s">
        <v>54</v>
      </c>
    </row>
    <row r="529" spans="1:18" x14ac:dyDescent="0.25">
      <c r="A529" s="22">
        <v>93905993</v>
      </c>
      <c r="B529" s="22" t="s">
        <v>68</v>
      </c>
      <c r="C529" s="75">
        <v>45489</v>
      </c>
      <c r="D529" s="76" t="s">
        <v>0</v>
      </c>
      <c r="E529" s="76" t="s">
        <v>3</v>
      </c>
      <c r="F529" s="76" t="s">
        <v>0</v>
      </c>
      <c r="G529" s="75">
        <v>45911</v>
      </c>
      <c r="H529" s="22" t="s">
        <v>116</v>
      </c>
      <c r="I529" s="22">
        <v>502</v>
      </c>
      <c r="J529" s="77" t="s">
        <v>118</v>
      </c>
      <c r="K529" s="77" t="s">
        <v>83</v>
      </c>
      <c r="L529" s="75"/>
      <c r="M529" s="77"/>
      <c r="N529" s="22"/>
      <c r="O529" s="75"/>
      <c r="P529" s="22"/>
      <c r="Q529" s="22"/>
      <c r="R529" s="22" t="s">
        <v>54</v>
      </c>
    </row>
    <row r="530" spans="1:18" x14ac:dyDescent="0.25">
      <c r="A530" s="22">
        <v>93949490</v>
      </c>
      <c r="B530" s="22" t="s">
        <v>68</v>
      </c>
      <c r="C530" s="75">
        <v>45527</v>
      </c>
      <c r="D530" s="76" t="s">
        <v>25</v>
      </c>
      <c r="E530" s="76" t="s">
        <v>187</v>
      </c>
      <c r="F530" s="76" t="s">
        <v>100</v>
      </c>
      <c r="G530" s="75">
        <v>45894</v>
      </c>
      <c r="H530" s="22" t="s">
        <v>116</v>
      </c>
      <c r="I530" s="22">
        <v>464</v>
      </c>
      <c r="J530" s="77" t="s">
        <v>118</v>
      </c>
      <c r="K530" s="77" t="s">
        <v>83</v>
      </c>
      <c r="L530" s="75">
        <v>45955</v>
      </c>
      <c r="M530" s="77" t="s">
        <v>116</v>
      </c>
      <c r="N530" s="22" t="s">
        <v>121</v>
      </c>
      <c r="O530" s="22"/>
      <c r="P530" s="22"/>
      <c r="Q530" s="22"/>
      <c r="R530" s="22" t="s">
        <v>85</v>
      </c>
    </row>
    <row r="531" spans="1:18" x14ac:dyDescent="0.25">
      <c r="A531" s="22">
        <v>93956614</v>
      </c>
      <c r="B531" s="22" t="s">
        <v>68</v>
      </c>
      <c r="C531" s="75">
        <v>45532</v>
      </c>
      <c r="D531" s="76" t="s">
        <v>28</v>
      </c>
      <c r="E531" s="76" t="s">
        <v>147</v>
      </c>
      <c r="F531" s="76" t="s">
        <v>97</v>
      </c>
      <c r="G531" s="75">
        <v>45901</v>
      </c>
      <c r="H531" s="22" t="s">
        <v>116</v>
      </c>
      <c r="I531" s="22">
        <v>459</v>
      </c>
      <c r="J531" s="77" t="s">
        <v>118</v>
      </c>
      <c r="K531" s="77" t="s">
        <v>83</v>
      </c>
      <c r="L531" s="22"/>
      <c r="M531" s="77"/>
      <c r="N531" s="22"/>
      <c r="O531" s="22"/>
      <c r="P531" s="22"/>
      <c r="Q531" s="22"/>
      <c r="R531" s="22" t="s">
        <v>54</v>
      </c>
    </row>
    <row r="532" spans="1:18" x14ac:dyDescent="0.25">
      <c r="A532" s="22">
        <v>93970981</v>
      </c>
      <c r="B532" s="22" t="s">
        <v>68</v>
      </c>
      <c r="C532" s="75">
        <v>45546</v>
      </c>
      <c r="D532" s="76" t="s">
        <v>0</v>
      </c>
      <c r="E532" s="76" t="s">
        <v>22</v>
      </c>
      <c r="F532" s="76" t="s">
        <v>0</v>
      </c>
      <c r="G532" s="75">
        <v>45910</v>
      </c>
      <c r="H532" s="22" t="s">
        <v>116</v>
      </c>
      <c r="I532" s="22">
        <v>445</v>
      </c>
      <c r="J532" s="77" t="s">
        <v>128</v>
      </c>
      <c r="K532" s="77" t="s">
        <v>83</v>
      </c>
      <c r="L532" s="75"/>
      <c r="M532" s="77"/>
      <c r="N532" s="22"/>
      <c r="O532" s="75"/>
      <c r="P532" s="22"/>
      <c r="Q532" s="22"/>
      <c r="R532" s="22" t="s">
        <v>54</v>
      </c>
    </row>
    <row r="533" spans="1:18" x14ac:dyDescent="0.25">
      <c r="A533" s="22">
        <v>93973176</v>
      </c>
      <c r="B533" s="22" t="s">
        <v>68</v>
      </c>
      <c r="C533" s="75">
        <v>45548</v>
      </c>
      <c r="D533" s="76" t="s">
        <v>0</v>
      </c>
      <c r="E533" s="76" t="s">
        <v>22</v>
      </c>
      <c r="F533" s="76" t="s">
        <v>0</v>
      </c>
      <c r="G533" s="75">
        <v>45915</v>
      </c>
      <c r="H533" s="22" t="s">
        <v>116</v>
      </c>
      <c r="I533" s="22">
        <v>443</v>
      </c>
      <c r="J533" s="77" t="s">
        <v>118</v>
      </c>
      <c r="K533" s="77" t="s">
        <v>83</v>
      </c>
      <c r="L533" s="75"/>
      <c r="M533" s="77"/>
      <c r="N533" s="22"/>
      <c r="O533" s="22"/>
      <c r="P533" s="22"/>
      <c r="Q533" s="22"/>
      <c r="R533" s="22" t="s">
        <v>54</v>
      </c>
    </row>
    <row r="534" spans="1:18" x14ac:dyDescent="0.25">
      <c r="A534" s="22">
        <v>93980279</v>
      </c>
      <c r="B534" s="22" t="s">
        <v>68</v>
      </c>
      <c r="C534" s="75">
        <v>45554</v>
      </c>
      <c r="D534" s="76" t="s">
        <v>25</v>
      </c>
      <c r="E534" s="76" t="s">
        <v>187</v>
      </c>
      <c r="F534" s="76" t="s">
        <v>100</v>
      </c>
      <c r="G534" s="75">
        <v>45919</v>
      </c>
      <c r="H534" s="22" t="s">
        <v>116</v>
      </c>
      <c r="I534" s="22">
        <v>437</v>
      </c>
      <c r="J534" s="77" t="s">
        <v>118</v>
      </c>
      <c r="K534" s="77" t="s">
        <v>83</v>
      </c>
      <c r="L534" s="75">
        <v>45986</v>
      </c>
      <c r="M534" s="77" t="s">
        <v>116</v>
      </c>
      <c r="N534" s="22" t="s">
        <v>121</v>
      </c>
      <c r="O534" s="22"/>
      <c r="P534" s="22"/>
      <c r="Q534" s="22"/>
      <c r="R534" s="22" t="s">
        <v>85</v>
      </c>
    </row>
    <row r="535" spans="1:18" x14ac:dyDescent="0.25">
      <c r="A535" s="22">
        <v>93980925</v>
      </c>
      <c r="B535" s="22" t="s">
        <v>68</v>
      </c>
      <c r="C535" s="75">
        <v>45554</v>
      </c>
      <c r="D535" s="76" t="s">
        <v>0</v>
      </c>
      <c r="E535" s="76" t="s">
        <v>3</v>
      </c>
      <c r="F535" s="76" t="s">
        <v>0</v>
      </c>
      <c r="G535" s="75">
        <v>45910</v>
      </c>
      <c r="H535" s="22" t="s">
        <v>116</v>
      </c>
      <c r="I535" s="22">
        <v>437</v>
      </c>
      <c r="J535" s="77" t="s">
        <v>128</v>
      </c>
      <c r="K535" s="77" t="s">
        <v>83</v>
      </c>
      <c r="L535" s="75"/>
      <c r="M535" s="77"/>
      <c r="N535" s="22"/>
      <c r="O535" s="75"/>
      <c r="P535" s="22"/>
      <c r="Q535" s="22"/>
      <c r="R535" s="22" t="s">
        <v>54</v>
      </c>
    </row>
    <row r="536" spans="1:18" x14ac:dyDescent="0.25">
      <c r="A536" s="22">
        <v>93983281</v>
      </c>
      <c r="B536" s="22" t="s">
        <v>68</v>
      </c>
      <c r="C536" s="75">
        <v>45556</v>
      </c>
      <c r="D536" s="76" t="s">
        <v>25</v>
      </c>
      <c r="E536" s="76" t="s">
        <v>103</v>
      </c>
      <c r="F536" s="76" t="s">
        <v>97</v>
      </c>
      <c r="G536" s="75">
        <v>45894</v>
      </c>
      <c r="H536" s="22" t="s">
        <v>116</v>
      </c>
      <c r="I536" s="22">
        <v>435</v>
      </c>
      <c r="J536" s="77" t="s">
        <v>128</v>
      </c>
      <c r="K536" s="77" t="s">
        <v>83</v>
      </c>
      <c r="L536" s="75"/>
      <c r="M536" s="77"/>
      <c r="N536" s="22"/>
      <c r="O536" s="75">
        <v>45961</v>
      </c>
      <c r="P536" s="22" t="s">
        <v>120</v>
      </c>
      <c r="Q536" s="22" t="s">
        <v>121</v>
      </c>
      <c r="R536" s="22" t="s">
        <v>85</v>
      </c>
    </row>
    <row r="537" spans="1:18" x14ac:dyDescent="0.25">
      <c r="A537" s="22">
        <v>93985718</v>
      </c>
      <c r="B537" s="22" t="s">
        <v>68</v>
      </c>
      <c r="C537" s="75">
        <v>45558</v>
      </c>
      <c r="D537" s="76" t="s">
        <v>0</v>
      </c>
      <c r="E537" s="76" t="s">
        <v>6</v>
      </c>
      <c r="F537" s="76" t="s">
        <v>0</v>
      </c>
      <c r="G537" s="75">
        <v>45892</v>
      </c>
      <c r="H537" s="22" t="s">
        <v>116</v>
      </c>
      <c r="I537" s="22">
        <v>433</v>
      </c>
      <c r="J537" s="77" t="s">
        <v>128</v>
      </c>
      <c r="K537" s="77" t="s">
        <v>83</v>
      </c>
      <c r="L537" s="75"/>
      <c r="M537" s="77"/>
      <c r="N537" s="22"/>
      <c r="O537" s="75"/>
      <c r="P537" s="22"/>
      <c r="Q537" s="22"/>
      <c r="R537" s="22" t="s">
        <v>54</v>
      </c>
    </row>
    <row r="538" spans="1:18" x14ac:dyDescent="0.25">
      <c r="A538" s="22">
        <v>93997227</v>
      </c>
      <c r="B538" s="22" t="s">
        <v>68</v>
      </c>
      <c r="C538" s="75">
        <v>45568</v>
      </c>
      <c r="D538" s="76" t="s">
        <v>0</v>
      </c>
      <c r="E538" s="76" t="s">
        <v>22</v>
      </c>
      <c r="F538" s="76" t="s">
        <v>0</v>
      </c>
      <c r="G538" s="75">
        <v>45903</v>
      </c>
      <c r="H538" s="22" t="s">
        <v>116</v>
      </c>
      <c r="I538" s="22">
        <v>423</v>
      </c>
      <c r="J538" s="77" t="s">
        <v>128</v>
      </c>
      <c r="K538" s="77" t="s">
        <v>83</v>
      </c>
      <c r="L538" s="75"/>
      <c r="M538" s="77"/>
      <c r="N538" s="22"/>
      <c r="O538" s="75"/>
      <c r="P538" s="22"/>
      <c r="Q538" s="22"/>
      <c r="R538" s="22" t="s">
        <v>54</v>
      </c>
    </row>
    <row r="539" spans="1:18" x14ac:dyDescent="0.25">
      <c r="A539" s="22">
        <v>93999380</v>
      </c>
      <c r="B539" s="22" t="s">
        <v>68</v>
      </c>
      <c r="C539" s="75">
        <v>45570</v>
      </c>
      <c r="D539" s="76" t="s">
        <v>0</v>
      </c>
      <c r="E539" s="76" t="s">
        <v>146</v>
      </c>
      <c r="F539" s="76" t="s">
        <v>141</v>
      </c>
      <c r="G539" s="75">
        <v>45908</v>
      </c>
      <c r="H539" s="22" t="s">
        <v>116</v>
      </c>
      <c r="I539" s="22">
        <v>421</v>
      </c>
      <c r="J539" s="77" t="s">
        <v>128</v>
      </c>
      <c r="K539" s="77" t="s">
        <v>83</v>
      </c>
      <c r="L539" s="75"/>
      <c r="M539" s="77"/>
      <c r="N539" s="22"/>
      <c r="O539" s="22"/>
      <c r="P539" s="22"/>
      <c r="Q539" s="22"/>
      <c r="R539" s="22" t="s">
        <v>54</v>
      </c>
    </row>
    <row r="540" spans="1:18" x14ac:dyDescent="0.25">
      <c r="A540" s="22">
        <v>94002494</v>
      </c>
      <c r="B540" s="22" t="s">
        <v>68</v>
      </c>
      <c r="C540" s="75">
        <v>45574</v>
      </c>
      <c r="D540" s="76" t="s">
        <v>69</v>
      </c>
      <c r="E540" s="76" t="s">
        <v>140</v>
      </c>
      <c r="F540" s="76" t="s">
        <v>141</v>
      </c>
      <c r="G540" s="75">
        <v>45910</v>
      </c>
      <c r="H540" s="22" t="s">
        <v>116</v>
      </c>
      <c r="I540" s="22">
        <v>417</v>
      </c>
      <c r="J540" s="77" t="s">
        <v>128</v>
      </c>
      <c r="K540" s="77" t="s">
        <v>83</v>
      </c>
      <c r="L540" s="22"/>
      <c r="M540" s="77"/>
      <c r="N540" s="22"/>
      <c r="O540" s="75"/>
      <c r="P540" s="22"/>
      <c r="Q540" s="22"/>
      <c r="R540" s="22" t="s">
        <v>54</v>
      </c>
    </row>
    <row r="541" spans="1:18" x14ac:dyDescent="0.25">
      <c r="A541" s="22">
        <v>94009153</v>
      </c>
      <c r="B541" s="22" t="s">
        <v>68</v>
      </c>
      <c r="C541" s="75">
        <v>45580</v>
      </c>
      <c r="D541" s="76" t="s">
        <v>0</v>
      </c>
      <c r="E541" s="76" t="s">
        <v>3</v>
      </c>
      <c r="F541" s="76" t="s">
        <v>0</v>
      </c>
      <c r="G541" s="75">
        <v>45904</v>
      </c>
      <c r="H541" s="22" t="s">
        <v>116</v>
      </c>
      <c r="I541" s="22">
        <v>411</v>
      </c>
      <c r="J541" s="77" t="s">
        <v>123</v>
      </c>
      <c r="K541" s="77" t="s">
        <v>83</v>
      </c>
      <c r="L541" s="75"/>
      <c r="M541" s="77"/>
      <c r="N541" s="22"/>
      <c r="O541" s="75"/>
      <c r="P541" s="22"/>
      <c r="Q541" s="22"/>
      <c r="R541" s="22" t="s">
        <v>54</v>
      </c>
    </row>
    <row r="542" spans="1:18" x14ac:dyDescent="0.25">
      <c r="A542" s="22">
        <v>94009873</v>
      </c>
      <c r="B542" s="22" t="s">
        <v>68</v>
      </c>
      <c r="C542" s="75">
        <v>45580</v>
      </c>
      <c r="D542" s="76" t="s">
        <v>25</v>
      </c>
      <c r="E542" s="76" t="s">
        <v>103</v>
      </c>
      <c r="F542" s="76" t="s">
        <v>97</v>
      </c>
      <c r="G542" s="75">
        <v>45918</v>
      </c>
      <c r="H542" s="22" t="s">
        <v>116</v>
      </c>
      <c r="I542" s="22">
        <v>411</v>
      </c>
      <c r="J542" s="77" t="s">
        <v>128</v>
      </c>
      <c r="K542" s="77" t="s">
        <v>83</v>
      </c>
      <c r="L542" s="75"/>
      <c r="M542" s="77"/>
      <c r="N542" s="22"/>
      <c r="O542" s="75">
        <v>45978</v>
      </c>
      <c r="P542" s="22" t="s">
        <v>120</v>
      </c>
      <c r="Q542" s="22" t="s">
        <v>121</v>
      </c>
      <c r="R542" s="22" t="s">
        <v>85</v>
      </c>
    </row>
    <row r="543" spans="1:18" x14ac:dyDescent="0.25">
      <c r="A543" s="22">
        <v>94026969</v>
      </c>
      <c r="B543" s="22" t="s">
        <v>68</v>
      </c>
      <c r="C543" s="75">
        <v>45595</v>
      </c>
      <c r="D543" s="76" t="s">
        <v>28</v>
      </c>
      <c r="E543" s="76" t="s">
        <v>147</v>
      </c>
      <c r="F543" s="76" t="s">
        <v>97</v>
      </c>
      <c r="G543" s="75">
        <v>45906</v>
      </c>
      <c r="H543" s="22" t="s">
        <v>116</v>
      </c>
      <c r="I543" s="22">
        <v>396</v>
      </c>
      <c r="J543" s="77" t="s">
        <v>123</v>
      </c>
      <c r="K543" s="77" t="s">
        <v>83</v>
      </c>
      <c r="L543" s="75"/>
      <c r="M543" s="77"/>
      <c r="N543" s="22"/>
      <c r="O543" s="75"/>
      <c r="P543" s="22"/>
      <c r="Q543" s="22"/>
      <c r="R543" s="22" t="s">
        <v>54</v>
      </c>
    </row>
    <row r="544" spans="1:18" x14ac:dyDescent="0.25">
      <c r="A544" s="22">
        <v>94044223</v>
      </c>
      <c r="B544" s="22" t="s">
        <v>68</v>
      </c>
      <c r="C544" s="75">
        <v>45612</v>
      </c>
      <c r="D544" s="76" t="s">
        <v>25</v>
      </c>
      <c r="E544" s="76" t="s">
        <v>103</v>
      </c>
      <c r="F544" s="76" t="s">
        <v>97</v>
      </c>
      <c r="G544" s="75">
        <v>45894</v>
      </c>
      <c r="H544" s="22" t="s">
        <v>116</v>
      </c>
      <c r="I544" s="22">
        <v>379</v>
      </c>
      <c r="J544" s="77" t="s">
        <v>119</v>
      </c>
      <c r="K544" s="77" t="s">
        <v>83</v>
      </c>
      <c r="L544" s="75"/>
      <c r="M544" s="77"/>
      <c r="N544" s="22"/>
      <c r="O544" s="75">
        <v>45959</v>
      </c>
      <c r="P544" s="22" t="s">
        <v>120</v>
      </c>
      <c r="Q544" s="22" t="s">
        <v>121</v>
      </c>
      <c r="R544" s="22" t="s">
        <v>85</v>
      </c>
    </row>
    <row r="545" spans="1:18" x14ac:dyDescent="0.25">
      <c r="A545" s="22">
        <v>94045315</v>
      </c>
      <c r="B545" s="22" t="s">
        <v>68</v>
      </c>
      <c r="C545" s="75">
        <v>45614</v>
      </c>
      <c r="D545" s="76" t="s">
        <v>0</v>
      </c>
      <c r="E545" s="76" t="s">
        <v>6</v>
      </c>
      <c r="F545" s="76" t="s">
        <v>0</v>
      </c>
      <c r="G545" s="75">
        <v>45918</v>
      </c>
      <c r="H545" s="22" t="s">
        <v>116</v>
      </c>
      <c r="I545" s="22">
        <v>377</v>
      </c>
      <c r="J545" s="77" t="s">
        <v>123</v>
      </c>
      <c r="K545" s="77" t="s">
        <v>83</v>
      </c>
      <c r="L545" s="75"/>
      <c r="M545" s="77"/>
      <c r="N545" s="22"/>
      <c r="O545" s="75">
        <v>45979</v>
      </c>
      <c r="P545" s="22" t="s">
        <v>120</v>
      </c>
      <c r="Q545" s="22" t="s">
        <v>121</v>
      </c>
      <c r="R545" s="22" t="s">
        <v>85</v>
      </c>
    </row>
    <row r="546" spans="1:18" x14ac:dyDescent="0.25">
      <c r="A546" s="22">
        <v>94048447</v>
      </c>
      <c r="B546" s="22" t="s">
        <v>68</v>
      </c>
      <c r="C546" s="75">
        <v>45616</v>
      </c>
      <c r="D546" s="76" t="s">
        <v>25</v>
      </c>
      <c r="E546" s="76" t="s">
        <v>12</v>
      </c>
      <c r="F546" s="76" t="s">
        <v>100</v>
      </c>
      <c r="G546" s="75">
        <v>45891</v>
      </c>
      <c r="H546" s="22" t="s">
        <v>116</v>
      </c>
      <c r="I546" s="22">
        <v>375</v>
      </c>
      <c r="J546" s="77" t="s">
        <v>119</v>
      </c>
      <c r="K546" s="77" t="s">
        <v>83</v>
      </c>
      <c r="L546" s="75">
        <v>45967</v>
      </c>
      <c r="M546" s="77" t="s">
        <v>116</v>
      </c>
      <c r="N546" s="22" t="s">
        <v>121</v>
      </c>
      <c r="O546" s="75">
        <v>45967</v>
      </c>
      <c r="P546" s="22" t="s">
        <v>120</v>
      </c>
      <c r="Q546" s="22" t="s">
        <v>121</v>
      </c>
      <c r="R546" s="22" t="s">
        <v>85</v>
      </c>
    </row>
    <row r="547" spans="1:18" x14ac:dyDescent="0.25">
      <c r="A547" s="22">
        <v>94063816</v>
      </c>
      <c r="B547" s="22" t="s">
        <v>68</v>
      </c>
      <c r="C547" s="75">
        <v>45618</v>
      </c>
      <c r="D547" s="76" t="s">
        <v>25</v>
      </c>
      <c r="E547" s="76" t="s">
        <v>90</v>
      </c>
      <c r="F547" s="76" t="s">
        <v>100</v>
      </c>
      <c r="G547" s="75">
        <v>45902</v>
      </c>
      <c r="H547" s="22" t="s">
        <v>116</v>
      </c>
      <c r="I547" s="22">
        <v>373</v>
      </c>
      <c r="J547" s="77" t="s">
        <v>119</v>
      </c>
      <c r="K547" s="77" t="s">
        <v>83</v>
      </c>
      <c r="L547" s="75"/>
      <c r="M547" s="77"/>
      <c r="N547" s="22"/>
      <c r="O547" s="75"/>
      <c r="P547" s="22"/>
      <c r="Q547" s="22"/>
      <c r="R547" s="22" t="s">
        <v>54</v>
      </c>
    </row>
    <row r="548" spans="1:18" x14ac:dyDescent="0.25">
      <c r="A548" s="22">
        <v>94064749</v>
      </c>
      <c r="B548" s="22" t="s">
        <v>68</v>
      </c>
      <c r="C548" s="75">
        <v>45632</v>
      </c>
      <c r="D548" s="76" t="s">
        <v>25</v>
      </c>
      <c r="E548" s="76" t="s">
        <v>103</v>
      </c>
      <c r="F548" s="76" t="s">
        <v>97</v>
      </c>
      <c r="G548" s="75">
        <v>45908</v>
      </c>
      <c r="H548" s="22" t="s">
        <v>116</v>
      </c>
      <c r="I548" s="22">
        <v>359</v>
      </c>
      <c r="J548" s="77" t="s">
        <v>119</v>
      </c>
      <c r="K548" s="77" t="s">
        <v>83</v>
      </c>
      <c r="L548" s="75"/>
      <c r="M548" s="77"/>
      <c r="N548" s="22"/>
      <c r="O548" s="75">
        <v>45979</v>
      </c>
      <c r="P548" s="22" t="s">
        <v>120</v>
      </c>
      <c r="Q548" s="22" t="s">
        <v>121</v>
      </c>
      <c r="R548" s="22" t="s">
        <v>85</v>
      </c>
    </row>
    <row r="549" spans="1:18" x14ac:dyDescent="0.25">
      <c r="A549" s="22">
        <v>94068785</v>
      </c>
      <c r="B549" s="22" t="s">
        <v>68</v>
      </c>
      <c r="C549" s="75">
        <v>45636</v>
      </c>
      <c r="D549" s="76" t="s">
        <v>0</v>
      </c>
      <c r="E549" s="76" t="s">
        <v>3</v>
      </c>
      <c r="F549" s="76" t="s">
        <v>0</v>
      </c>
      <c r="G549" s="75">
        <v>45915</v>
      </c>
      <c r="H549" s="22" t="s">
        <v>116</v>
      </c>
      <c r="I549" s="22">
        <v>355</v>
      </c>
      <c r="J549" s="77" t="s">
        <v>119</v>
      </c>
      <c r="K549" s="77" t="s">
        <v>83</v>
      </c>
      <c r="L549" s="75"/>
      <c r="M549" s="77"/>
      <c r="N549" s="22"/>
      <c r="O549" s="75"/>
      <c r="P549" s="22"/>
      <c r="Q549" s="22"/>
      <c r="R549" s="22" t="s">
        <v>54</v>
      </c>
    </row>
    <row r="550" spans="1:18" x14ac:dyDescent="0.25">
      <c r="A550" s="22">
        <v>94082904</v>
      </c>
      <c r="B550" s="22" t="s">
        <v>68</v>
      </c>
      <c r="C550" s="75">
        <v>45649</v>
      </c>
      <c r="D550" s="76" t="s">
        <v>0</v>
      </c>
      <c r="E550" s="76" t="s">
        <v>4</v>
      </c>
      <c r="F550" s="76" t="s">
        <v>0</v>
      </c>
      <c r="G550" s="75">
        <v>45895</v>
      </c>
      <c r="H550" s="22" t="s">
        <v>116</v>
      </c>
      <c r="I550" s="22">
        <v>342</v>
      </c>
      <c r="J550" s="77" t="s">
        <v>129</v>
      </c>
      <c r="K550" s="77" t="s">
        <v>83</v>
      </c>
      <c r="L550" s="75"/>
      <c r="M550" s="77"/>
      <c r="N550" s="22"/>
      <c r="O550" s="75"/>
      <c r="P550" s="22"/>
      <c r="Q550" s="22"/>
      <c r="R550" s="22" t="s">
        <v>54</v>
      </c>
    </row>
    <row r="551" spans="1:18" x14ac:dyDescent="0.25">
      <c r="A551" s="22">
        <v>94090369</v>
      </c>
      <c r="B551" s="22" t="s">
        <v>68</v>
      </c>
      <c r="C551" s="75">
        <v>45657</v>
      </c>
      <c r="D551" s="76" t="s">
        <v>0</v>
      </c>
      <c r="E551" s="76" t="s">
        <v>3</v>
      </c>
      <c r="F551" s="76" t="s">
        <v>0</v>
      </c>
      <c r="G551" s="75">
        <v>45908</v>
      </c>
      <c r="H551" s="22" t="s">
        <v>116</v>
      </c>
      <c r="I551" s="22">
        <v>334</v>
      </c>
      <c r="J551" s="77" t="s">
        <v>129</v>
      </c>
      <c r="K551" s="77" t="s">
        <v>83</v>
      </c>
      <c r="L551" s="75"/>
      <c r="M551" s="77"/>
      <c r="N551" s="22"/>
      <c r="O551" s="75"/>
      <c r="P551" s="22"/>
      <c r="Q551" s="22"/>
      <c r="R551" s="22" t="s">
        <v>54</v>
      </c>
    </row>
    <row r="552" spans="1:18" x14ac:dyDescent="0.25">
      <c r="A552" s="22">
        <v>94100929</v>
      </c>
      <c r="B552" s="22" t="s">
        <v>68</v>
      </c>
      <c r="C552" s="75">
        <v>45666</v>
      </c>
      <c r="D552" s="76" t="s">
        <v>28</v>
      </c>
      <c r="E552" s="76" t="s">
        <v>147</v>
      </c>
      <c r="F552" s="76" t="s">
        <v>97</v>
      </c>
      <c r="G552" s="75">
        <v>45911</v>
      </c>
      <c r="H552" s="22" t="s">
        <v>116</v>
      </c>
      <c r="I552" s="22">
        <v>325</v>
      </c>
      <c r="J552" s="77" t="s">
        <v>129</v>
      </c>
      <c r="K552" s="77" t="s">
        <v>83</v>
      </c>
      <c r="L552" s="75"/>
      <c r="M552" s="77"/>
      <c r="N552" s="22"/>
      <c r="O552" s="22"/>
      <c r="P552" s="22"/>
      <c r="Q552" s="22"/>
      <c r="R552" s="22" t="s">
        <v>54</v>
      </c>
    </row>
    <row r="553" spans="1:18" x14ac:dyDescent="0.25">
      <c r="A553" s="22">
        <v>94104128</v>
      </c>
      <c r="B553" s="22" t="s">
        <v>68</v>
      </c>
      <c r="C553" s="75">
        <v>45669</v>
      </c>
      <c r="D553" s="76" t="s">
        <v>0</v>
      </c>
      <c r="E553" s="76" t="s">
        <v>21</v>
      </c>
      <c r="F553" s="76" t="s">
        <v>0</v>
      </c>
      <c r="G553" s="75">
        <v>45913</v>
      </c>
      <c r="H553" s="22" t="s">
        <v>116</v>
      </c>
      <c r="I553" s="22">
        <v>322</v>
      </c>
      <c r="J553" s="77" t="s">
        <v>129</v>
      </c>
      <c r="K553" s="77" t="s">
        <v>83</v>
      </c>
      <c r="L553" s="22"/>
      <c r="M553" s="77"/>
      <c r="N553" s="22"/>
      <c r="O553" s="75"/>
      <c r="P553" s="22"/>
      <c r="Q553" s="22"/>
      <c r="R553" s="22" t="s">
        <v>54</v>
      </c>
    </row>
    <row r="554" spans="1:18" x14ac:dyDescent="0.25">
      <c r="A554" s="22">
        <v>94120803</v>
      </c>
      <c r="B554" s="22" t="s">
        <v>68</v>
      </c>
      <c r="C554" s="75">
        <v>45684</v>
      </c>
      <c r="D554" s="76" t="s">
        <v>0</v>
      </c>
      <c r="E554" s="76" t="s">
        <v>3</v>
      </c>
      <c r="F554" s="76" t="s">
        <v>0</v>
      </c>
      <c r="G554" s="75">
        <v>45896</v>
      </c>
      <c r="H554" s="22" t="s">
        <v>116</v>
      </c>
      <c r="I554" s="22">
        <v>307</v>
      </c>
      <c r="J554" s="77" t="s">
        <v>124</v>
      </c>
      <c r="K554" s="77" t="s">
        <v>83</v>
      </c>
      <c r="L554" s="75"/>
      <c r="M554" s="77"/>
      <c r="N554" s="22"/>
      <c r="O554" s="75"/>
      <c r="P554" s="22"/>
      <c r="Q554" s="22"/>
      <c r="R554" s="22" t="s">
        <v>54</v>
      </c>
    </row>
    <row r="555" spans="1:18" x14ac:dyDescent="0.25">
      <c r="A555" s="22">
        <v>94146231</v>
      </c>
      <c r="B555" s="22" t="s">
        <v>68</v>
      </c>
      <c r="C555" s="75">
        <v>45706</v>
      </c>
      <c r="D555" s="76" t="s">
        <v>0</v>
      </c>
      <c r="E555" s="76" t="s">
        <v>226</v>
      </c>
      <c r="F555" s="76" t="s">
        <v>0</v>
      </c>
      <c r="G555" s="75">
        <v>45919</v>
      </c>
      <c r="H555" s="22" t="s">
        <v>116</v>
      </c>
      <c r="I555" s="22">
        <v>285</v>
      </c>
      <c r="J555" s="77" t="s">
        <v>124</v>
      </c>
      <c r="K555" s="77" t="s">
        <v>83</v>
      </c>
      <c r="L555" s="75"/>
      <c r="M555" s="77"/>
      <c r="N555" s="22"/>
      <c r="O555" s="75">
        <v>45982</v>
      </c>
      <c r="P555" s="22" t="s">
        <v>120</v>
      </c>
      <c r="Q555" s="22" t="s">
        <v>121</v>
      </c>
      <c r="R555" s="22" t="s">
        <v>85</v>
      </c>
    </row>
    <row r="556" spans="1:18" x14ac:dyDescent="0.25">
      <c r="A556" s="22">
        <v>94156902</v>
      </c>
      <c r="B556" s="22" t="s">
        <v>68</v>
      </c>
      <c r="C556" s="75">
        <v>45715</v>
      </c>
      <c r="D556" s="76" t="s">
        <v>0</v>
      </c>
      <c r="E556" s="76" t="s">
        <v>3</v>
      </c>
      <c r="F556" s="76" t="s">
        <v>0</v>
      </c>
      <c r="G556" s="75">
        <v>45901</v>
      </c>
      <c r="H556" s="22" t="s">
        <v>116</v>
      </c>
      <c r="I556" s="22">
        <v>276</v>
      </c>
      <c r="J556" s="77" t="s">
        <v>126</v>
      </c>
      <c r="K556" s="77" t="s">
        <v>83</v>
      </c>
      <c r="L556" s="22"/>
      <c r="M556" s="77"/>
      <c r="N556" s="22"/>
      <c r="O556" s="75"/>
      <c r="P556" s="22"/>
      <c r="Q556" s="22"/>
      <c r="R556" s="22" t="s">
        <v>54</v>
      </c>
    </row>
    <row r="557" spans="1:18" x14ac:dyDescent="0.25">
      <c r="A557" s="22">
        <v>94166174</v>
      </c>
      <c r="B557" s="22" t="s">
        <v>68</v>
      </c>
      <c r="C557" s="75">
        <v>45723</v>
      </c>
      <c r="D557" s="76" t="s">
        <v>25</v>
      </c>
      <c r="E557" s="76" t="s">
        <v>214</v>
      </c>
      <c r="F557" s="76" t="s">
        <v>97</v>
      </c>
      <c r="G557" s="75">
        <v>45917</v>
      </c>
      <c r="H557" s="22" t="s">
        <v>116</v>
      </c>
      <c r="I557" s="22">
        <v>268</v>
      </c>
      <c r="J557" s="77" t="s">
        <v>126</v>
      </c>
      <c r="K557" s="77" t="s">
        <v>83</v>
      </c>
      <c r="L557" s="75"/>
      <c r="M557" s="77"/>
      <c r="N557" s="22"/>
      <c r="O557" s="75"/>
      <c r="P557" s="22"/>
      <c r="Q557" s="22"/>
      <c r="R557" s="22" t="s">
        <v>54</v>
      </c>
    </row>
    <row r="558" spans="1:18" x14ac:dyDescent="0.25">
      <c r="A558" s="22">
        <v>94198086</v>
      </c>
      <c r="B558" s="22" t="s">
        <v>68</v>
      </c>
      <c r="C558" s="75">
        <v>45749</v>
      </c>
      <c r="D558" s="76" t="s">
        <v>25</v>
      </c>
      <c r="E558" s="76" t="s">
        <v>103</v>
      </c>
      <c r="F558" s="76" t="s">
        <v>97</v>
      </c>
      <c r="G558" s="75">
        <v>45915</v>
      </c>
      <c r="H558" s="22" t="s">
        <v>116</v>
      </c>
      <c r="I558" s="22">
        <v>242</v>
      </c>
      <c r="J558" s="77" t="s">
        <v>125</v>
      </c>
      <c r="K558" s="77" t="s">
        <v>83</v>
      </c>
      <c r="L558" s="22"/>
      <c r="M558" s="77"/>
      <c r="N558" s="22"/>
      <c r="O558" s="75">
        <v>45978</v>
      </c>
      <c r="P558" s="22" t="s">
        <v>120</v>
      </c>
      <c r="Q558" s="22" t="s">
        <v>121</v>
      </c>
      <c r="R558" s="22" t="s">
        <v>85</v>
      </c>
    </row>
    <row r="559" spans="1:18" x14ac:dyDescent="0.25">
      <c r="A559" s="22">
        <v>94217624</v>
      </c>
      <c r="B559" s="22" t="s">
        <v>68</v>
      </c>
      <c r="C559" s="75">
        <v>45766</v>
      </c>
      <c r="D559" s="76" t="s">
        <v>0</v>
      </c>
      <c r="E559" s="76" t="s">
        <v>3</v>
      </c>
      <c r="F559" s="76" t="s">
        <v>0</v>
      </c>
      <c r="G559" s="75">
        <v>45895</v>
      </c>
      <c r="H559" s="22" t="s">
        <v>116</v>
      </c>
      <c r="I559" s="22">
        <v>225</v>
      </c>
      <c r="J559" s="77" t="s">
        <v>122</v>
      </c>
      <c r="K559" s="77" t="s">
        <v>83</v>
      </c>
      <c r="L559" s="75"/>
      <c r="M559" s="77"/>
      <c r="N559" s="22"/>
      <c r="O559" s="22"/>
      <c r="P559" s="22"/>
      <c r="Q559" s="22"/>
      <c r="R559" s="22" t="s">
        <v>54</v>
      </c>
    </row>
    <row r="560" spans="1:18" x14ac:dyDescent="0.25">
      <c r="A560" s="22">
        <v>94297041</v>
      </c>
      <c r="B560" s="22" t="s">
        <v>68</v>
      </c>
      <c r="C560" s="75">
        <v>45837</v>
      </c>
      <c r="D560" s="76" t="s">
        <v>25</v>
      </c>
      <c r="E560" s="76" t="s">
        <v>15</v>
      </c>
      <c r="F560" s="76" t="s">
        <v>0</v>
      </c>
      <c r="G560" s="75">
        <v>45915</v>
      </c>
      <c r="H560" s="22" t="s">
        <v>116</v>
      </c>
      <c r="I560" s="22">
        <v>154</v>
      </c>
      <c r="J560" s="77" t="s">
        <v>326</v>
      </c>
      <c r="K560" s="77" t="s">
        <v>83</v>
      </c>
      <c r="L560" s="75"/>
      <c r="M560" s="77"/>
      <c r="N560" s="22"/>
      <c r="O560" s="22"/>
      <c r="P560" s="22"/>
      <c r="Q560" s="22"/>
      <c r="R560" s="22" t="s">
        <v>54</v>
      </c>
    </row>
    <row r="561" spans="1:18" x14ac:dyDescent="0.25">
      <c r="A561" s="22">
        <v>94316300</v>
      </c>
      <c r="B561" s="22" t="s">
        <v>68</v>
      </c>
      <c r="C561" s="75">
        <v>45854</v>
      </c>
      <c r="D561" s="76" t="s">
        <v>0</v>
      </c>
      <c r="E561" s="76" t="s">
        <v>19</v>
      </c>
      <c r="F561" s="76" t="s">
        <v>0</v>
      </c>
      <c r="G561" s="75">
        <v>45920</v>
      </c>
      <c r="H561" s="22" t="s">
        <v>116</v>
      </c>
      <c r="I561" s="22">
        <v>137</v>
      </c>
      <c r="J561" s="77" t="s">
        <v>326</v>
      </c>
      <c r="K561" s="77" t="s">
        <v>83</v>
      </c>
      <c r="L561" s="22"/>
      <c r="M561" s="77"/>
      <c r="N561" s="22"/>
      <c r="O561" s="75"/>
      <c r="P561" s="22"/>
      <c r="Q561" s="22"/>
      <c r="R561" s="22" t="s">
        <v>54</v>
      </c>
    </row>
    <row r="562" spans="1:18" x14ac:dyDescent="0.25">
      <c r="A562" s="22">
        <v>94334971</v>
      </c>
      <c r="B562" s="22" t="s">
        <v>68</v>
      </c>
      <c r="C562" s="75">
        <v>45872</v>
      </c>
      <c r="D562" s="76" t="s">
        <v>25</v>
      </c>
      <c r="E562" s="76" t="s">
        <v>103</v>
      </c>
      <c r="F562" s="76" t="s">
        <v>97</v>
      </c>
      <c r="G562" s="75">
        <v>45919</v>
      </c>
      <c r="H562" s="22" t="s">
        <v>116</v>
      </c>
      <c r="I562" s="22">
        <v>119</v>
      </c>
      <c r="J562" s="77" t="s">
        <v>130</v>
      </c>
      <c r="K562" s="77" t="s">
        <v>83</v>
      </c>
      <c r="L562" s="75"/>
      <c r="M562" s="77"/>
      <c r="N562" s="22"/>
      <c r="O562" s="75"/>
      <c r="P562" s="22"/>
      <c r="Q562" s="22"/>
      <c r="R562" s="22" t="s">
        <v>54</v>
      </c>
    </row>
    <row r="563" spans="1:18" x14ac:dyDescent="0.25">
      <c r="A563" s="22">
        <v>94340624</v>
      </c>
      <c r="B563" s="22" t="s">
        <v>68</v>
      </c>
      <c r="C563" s="75">
        <v>45877</v>
      </c>
      <c r="D563" s="76" t="s">
        <v>25</v>
      </c>
      <c r="E563" s="76" t="s">
        <v>15</v>
      </c>
      <c r="F563" s="76" t="s">
        <v>0</v>
      </c>
      <c r="G563" s="75">
        <v>45891</v>
      </c>
      <c r="H563" s="22" t="s">
        <v>116</v>
      </c>
      <c r="I563" s="22">
        <v>114</v>
      </c>
      <c r="J563" s="77" t="s">
        <v>144</v>
      </c>
      <c r="K563" s="77" t="s">
        <v>83</v>
      </c>
      <c r="L563" s="75">
        <v>45971</v>
      </c>
      <c r="M563" s="77" t="s">
        <v>116</v>
      </c>
      <c r="N563" s="22" t="s">
        <v>121</v>
      </c>
      <c r="O563" s="75"/>
      <c r="P563" s="22"/>
      <c r="Q563" s="22"/>
      <c r="R563" s="22" t="s">
        <v>85</v>
      </c>
    </row>
    <row r="564" spans="1:18" x14ac:dyDescent="0.25">
      <c r="A564" s="22">
        <v>94347632</v>
      </c>
      <c r="B564" s="22" t="s">
        <v>68</v>
      </c>
      <c r="C564" s="75">
        <v>45883</v>
      </c>
      <c r="D564" s="76" t="s">
        <v>69</v>
      </c>
      <c r="E564" s="76" t="s">
        <v>140</v>
      </c>
      <c r="F564" s="76" t="s">
        <v>141</v>
      </c>
      <c r="G564" s="75">
        <v>45902</v>
      </c>
      <c r="H564" s="22" t="s">
        <v>116</v>
      </c>
      <c r="I564" s="22">
        <v>108</v>
      </c>
      <c r="J564" s="77" t="s">
        <v>342</v>
      </c>
      <c r="K564" s="77" t="s">
        <v>83</v>
      </c>
      <c r="L564" s="22"/>
      <c r="M564" s="77"/>
      <c r="N564" s="22"/>
      <c r="O564" s="22"/>
      <c r="P564" s="22"/>
      <c r="Q564" s="22"/>
      <c r="R564" s="22" t="s">
        <v>54</v>
      </c>
    </row>
    <row r="565" spans="1:18" x14ac:dyDescent="0.25">
      <c r="A565" s="22">
        <v>94358438</v>
      </c>
      <c r="B565" s="22" t="s">
        <v>68</v>
      </c>
      <c r="C565" s="75">
        <v>45893</v>
      </c>
      <c r="D565" s="76" t="s">
        <v>69</v>
      </c>
      <c r="E565" s="76" t="s">
        <v>140</v>
      </c>
      <c r="F565" s="76" t="s">
        <v>141</v>
      </c>
      <c r="G565" s="75">
        <v>45902</v>
      </c>
      <c r="H565" s="22" t="s">
        <v>116</v>
      </c>
      <c r="I565" s="22">
        <v>98</v>
      </c>
      <c r="J565" s="77" t="s">
        <v>337</v>
      </c>
      <c r="K565" s="77" t="s">
        <v>83</v>
      </c>
      <c r="L565" s="75"/>
      <c r="M565" s="77"/>
      <c r="N565" s="22"/>
      <c r="O565" s="22"/>
      <c r="P565" s="22"/>
      <c r="Q565" s="22"/>
      <c r="R565" s="22" t="s">
        <v>54</v>
      </c>
    </row>
    <row r="566" spans="1:18" x14ac:dyDescent="0.25">
      <c r="A566" s="22">
        <v>94366838</v>
      </c>
      <c r="B566" s="22" t="s">
        <v>68</v>
      </c>
      <c r="C566" s="75">
        <v>45901</v>
      </c>
      <c r="D566" s="76" t="s">
        <v>69</v>
      </c>
      <c r="E566" s="76" t="s">
        <v>140</v>
      </c>
      <c r="F566" s="76" t="s">
        <v>141</v>
      </c>
      <c r="G566" s="75">
        <v>45906</v>
      </c>
      <c r="H566" s="22" t="s">
        <v>116</v>
      </c>
      <c r="I566" s="22">
        <v>90</v>
      </c>
      <c r="J566" s="77" t="s">
        <v>311</v>
      </c>
      <c r="K566" s="77" t="s">
        <v>83</v>
      </c>
      <c r="L566" s="22"/>
      <c r="M566" s="77"/>
      <c r="N566" s="22"/>
      <c r="O566" s="75"/>
      <c r="P566" s="22"/>
      <c r="Q566" s="22"/>
      <c r="R566" s="22" t="s">
        <v>54</v>
      </c>
    </row>
    <row r="567" spans="1:18" x14ac:dyDescent="0.25">
      <c r="A567" s="22">
        <v>94368543</v>
      </c>
      <c r="B567" s="22" t="s">
        <v>68</v>
      </c>
      <c r="C567" s="75">
        <v>45902</v>
      </c>
      <c r="D567" s="76" t="s">
        <v>69</v>
      </c>
      <c r="E567" s="76" t="s">
        <v>140</v>
      </c>
      <c r="F567" s="76" t="s">
        <v>141</v>
      </c>
      <c r="G567" s="75">
        <v>45912</v>
      </c>
      <c r="H567" s="22" t="s">
        <v>116</v>
      </c>
      <c r="I567" s="22">
        <v>89</v>
      </c>
      <c r="J567" s="77" t="s">
        <v>308</v>
      </c>
      <c r="K567" s="77" t="s">
        <v>83</v>
      </c>
      <c r="L567" s="75"/>
      <c r="M567" s="77"/>
      <c r="N567" s="22"/>
      <c r="O567" s="22"/>
      <c r="P567" s="22"/>
      <c r="Q567" s="22"/>
      <c r="R567" s="22" t="s">
        <v>54</v>
      </c>
    </row>
    <row r="568" spans="1:18" x14ac:dyDescent="0.25">
      <c r="A568" s="22">
        <v>94372893</v>
      </c>
      <c r="B568" s="22" t="s">
        <v>68</v>
      </c>
      <c r="C568" s="75">
        <v>45906</v>
      </c>
      <c r="D568" s="76" t="s">
        <v>69</v>
      </c>
      <c r="E568" s="76" t="s">
        <v>140</v>
      </c>
      <c r="F568" s="76" t="s">
        <v>141</v>
      </c>
      <c r="G568" s="75">
        <v>45917</v>
      </c>
      <c r="H568" s="22" t="s">
        <v>116</v>
      </c>
      <c r="I568" s="22">
        <v>85</v>
      </c>
      <c r="J568" s="77" t="s">
        <v>344</v>
      </c>
      <c r="K568" s="77" t="s">
        <v>83</v>
      </c>
      <c r="L568" s="22"/>
      <c r="M568" s="77"/>
      <c r="N568" s="22"/>
      <c r="O568" s="22"/>
      <c r="P568" s="22"/>
      <c r="Q568" s="22"/>
      <c r="R568" s="22" t="s">
        <v>54</v>
      </c>
    </row>
    <row r="569" spans="1:18" x14ac:dyDescent="0.25">
      <c r="A569" s="22">
        <v>80891563</v>
      </c>
      <c r="B569" s="22" t="s">
        <v>68</v>
      </c>
      <c r="C569" s="75">
        <v>45577</v>
      </c>
      <c r="D569" s="76" t="s">
        <v>0</v>
      </c>
      <c r="E569" s="76" t="s">
        <v>22</v>
      </c>
      <c r="F569" s="76" t="s">
        <v>0</v>
      </c>
      <c r="G569" s="75">
        <v>45958</v>
      </c>
      <c r="H569" s="22" t="s">
        <v>116</v>
      </c>
      <c r="I569" s="22">
        <v>445</v>
      </c>
      <c r="J569" s="77" t="s">
        <v>118</v>
      </c>
      <c r="K569" s="77" t="s">
        <v>94</v>
      </c>
      <c r="L569" s="75"/>
      <c r="M569" s="77"/>
      <c r="N569" s="22"/>
      <c r="O569" s="75"/>
      <c r="P569" s="22"/>
      <c r="Q569" s="22"/>
      <c r="R569" s="22" t="s">
        <v>54</v>
      </c>
    </row>
    <row r="570" spans="1:18" x14ac:dyDescent="0.25">
      <c r="A570" s="22">
        <v>93718695</v>
      </c>
      <c r="B570" s="22" t="s">
        <v>68</v>
      </c>
      <c r="C570" s="75">
        <v>45333</v>
      </c>
      <c r="D570" s="76" t="s">
        <v>0</v>
      </c>
      <c r="E570" s="76" t="s">
        <v>6</v>
      </c>
      <c r="F570" s="76" t="s">
        <v>0</v>
      </c>
      <c r="G570" s="75">
        <v>45954</v>
      </c>
      <c r="H570" s="22" t="s">
        <v>116</v>
      </c>
      <c r="I570" s="22">
        <v>689</v>
      </c>
      <c r="J570" s="77" t="s">
        <v>118</v>
      </c>
      <c r="K570" s="77" t="s">
        <v>94</v>
      </c>
      <c r="L570" s="75"/>
      <c r="M570" s="77"/>
      <c r="N570" s="22"/>
      <c r="O570" s="22"/>
      <c r="P570" s="22"/>
      <c r="Q570" s="22"/>
      <c r="R570" s="22" t="s">
        <v>54</v>
      </c>
    </row>
    <row r="571" spans="1:18" x14ac:dyDescent="0.25">
      <c r="A571" s="22">
        <v>93776852</v>
      </c>
      <c r="B571" s="22" t="s">
        <v>68</v>
      </c>
      <c r="C571" s="75">
        <v>45380</v>
      </c>
      <c r="D571" s="76" t="s">
        <v>25</v>
      </c>
      <c r="E571" s="76" t="s">
        <v>103</v>
      </c>
      <c r="F571" s="76" t="s">
        <v>97</v>
      </c>
      <c r="G571" s="75">
        <v>45931</v>
      </c>
      <c r="H571" s="22" t="s">
        <v>116</v>
      </c>
      <c r="I571" s="22">
        <v>642</v>
      </c>
      <c r="J571" s="77" t="s">
        <v>118</v>
      </c>
      <c r="K571" s="77" t="s">
        <v>94</v>
      </c>
      <c r="L571" s="75"/>
      <c r="M571" s="77"/>
      <c r="N571" s="22"/>
      <c r="O571" s="75"/>
      <c r="P571" s="22"/>
      <c r="Q571" s="22"/>
      <c r="R571" s="22" t="s">
        <v>54</v>
      </c>
    </row>
    <row r="572" spans="1:18" x14ac:dyDescent="0.25">
      <c r="A572" s="22">
        <v>93785324</v>
      </c>
      <c r="B572" s="22" t="s">
        <v>68</v>
      </c>
      <c r="C572" s="75">
        <v>45387</v>
      </c>
      <c r="D572" s="76" t="s">
        <v>0</v>
      </c>
      <c r="E572" s="76" t="s">
        <v>23</v>
      </c>
      <c r="F572" s="76" t="s">
        <v>0</v>
      </c>
      <c r="G572" s="75">
        <v>45936</v>
      </c>
      <c r="H572" s="22" t="s">
        <v>116</v>
      </c>
      <c r="I572" s="22">
        <v>635</v>
      </c>
      <c r="J572" s="77" t="s">
        <v>118</v>
      </c>
      <c r="K572" s="77" t="s">
        <v>94</v>
      </c>
      <c r="L572" s="75"/>
      <c r="M572" s="77"/>
      <c r="N572" s="22"/>
      <c r="O572" s="75"/>
      <c r="P572" s="22"/>
      <c r="Q572" s="22"/>
      <c r="R572" s="22" t="s">
        <v>54</v>
      </c>
    </row>
    <row r="573" spans="1:18" x14ac:dyDescent="0.25">
      <c r="A573" s="22">
        <v>93785983</v>
      </c>
      <c r="B573" s="22" t="s">
        <v>68</v>
      </c>
      <c r="C573" s="75">
        <v>45387</v>
      </c>
      <c r="D573" s="76" t="s">
        <v>0</v>
      </c>
      <c r="E573" s="76" t="s">
        <v>10</v>
      </c>
      <c r="F573" s="76" t="s">
        <v>0</v>
      </c>
      <c r="G573" s="75">
        <v>45926</v>
      </c>
      <c r="H573" s="22" t="s">
        <v>116</v>
      </c>
      <c r="I573" s="22">
        <v>635</v>
      </c>
      <c r="J573" s="77" t="s">
        <v>118</v>
      </c>
      <c r="K573" s="77" t="s">
        <v>94</v>
      </c>
      <c r="L573" s="75"/>
      <c r="M573" s="77"/>
      <c r="N573" s="22"/>
      <c r="O573" s="75"/>
      <c r="P573" s="22"/>
      <c r="Q573" s="22"/>
      <c r="R573" s="22" t="s">
        <v>54</v>
      </c>
    </row>
    <row r="574" spans="1:18" x14ac:dyDescent="0.25">
      <c r="A574" s="22">
        <v>93799774</v>
      </c>
      <c r="B574" s="22" t="s">
        <v>68</v>
      </c>
      <c r="C574" s="75">
        <v>45398</v>
      </c>
      <c r="D574" s="76" t="s">
        <v>25</v>
      </c>
      <c r="E574" s="76" t="s">
        <v>15</v>
      </c>
      <c r="F574" s="76" t="s">
        <v>0</v>
      </c>
      <c r="G574" s="75">
        <v>45951</v>
      </c>
      <c r="H574" s="22" t="s">
        <v>116</v>
      </c>
      <c r="I574" s="22">
        <v>624</v>
      </c>
      <c r="J574" s="77" t="s">
        <v>118</v>
      </c>
      <c r="K574" s="77" t="s">
        <v>94</v>
      </c>
      <c r="L574" s="75"/>
      <c r="M574" s="77"/>
      <c r="N574" s="22"/>
      <c r="O574" s="75"/>
      <c r="P574" s="22"/>
      <c r="Q574" s="22"/>
      <c r="R574" s="22" t="s">
        <v>54</v>
      </c>
    </row>
    <row r="575" spans="1:18" x14ac:dyDescent="0.25">
      <c r="A575" s="22">
        <v>93824637</v>
      </c>
      <c r="B575" s="22" t="s">
        <v>68</v>
      </c>
      <c r="C575" s="75">
        <v>45419</v>
      </c>
      <c r="D575" s="76" t="s">
        <v>25</v>
      </c>
      <c r="E575" s="76" t="s">
        <v>15</v>
      </c>
      <c r="F575" s="76" t="s">
        <v>0</v>
      </c>
      <c r="G575" s="75">
        <v>45937</v>
      </c>
      <c r="H575" s="22" t="s">
        <v>116</v>
      </c>
      <c r="I575" s="22">
        <v>603</v>
      </c>
      <c r="J575" s="77" t="s">
        <v>118</v>
      </c>
      <c r="K575" s="77" t="s">
        <v>94</v>
      </c>
      <c r="L575" s="75"/>
      <c r="M575" s="77"/>
      <c r="N575" s="22"/>
      <c r="O575" s="75"/>
      <c r="P575" s="22"/>
      <c r="Q575" s="22"/>
      <c r="R575" s="22" t="s">
        <v>54</v>
      </c>
    </row>
    <row r="576" spans="1:18" x14ac:dyDescent="0.25">
      <c r="A576" s="22">
        <v>93827421</v>
      </c>
      <c r="B576" s="22" t="s">
        <v>68</v>
      </c>
      <c r="C576" s="75">
        <v>45421</v>
      </c>
      <c r="D576" s="76" t="s">
        <v>0</v>
      </c>
      <c r="E576" s="76" t="s">
        <v>4</v>
      </c>
      <c r="F576" s="76" t="s">
        <v>0</v>
      </c>
      <c r="G576" s="75">
        <v>45934</v>
      </c>
      <c r="H576" s="22" t="s">
        <v>116</v>
      </c>
      <c r="I576" s="22">
        <v>601</v>
      </c>
      <c r="J576" s="77" t="s">
        <v>118</v>
      </c>
      <c r="K576" s="77" t="s">
        <v>94</v>
      </c>
      <c r="L576" s="75"/>
      <c r="M576" s="77"/>
      <c r="N576" s="22"/>
      <c r="O576" s="75"/>
      <c r="P576" s="22"/>
      <c r="Q576" s="22"/>
      <c r="R576" s="22" t="s">
        <v>54</v>
      </c>
    </row>
    <row r="577" spans="1:18" x14ac:dyDescent="0.25">
      <c r="A577" s="22">
        <v>93876211</v>
      </c>
      <c r="B577" s="22" t="s">
        <v>68</v>
      </c>
      <c r="C577" s="75">
        <v>45462</v>
      </c>
      <c r="D577" s="76" t="s">
        <v>69</v>
      </c>
      <c r="E577" s="76" t="s">
        <v>13</v>
      </c>
      <c r="F577" s="76" t="s">
        <v>97</v>
      </c>
      <c r="G577" s="75">
        <v>45950</v>
      </c>
      <c r="H577" s="22" t="s">
        <v>116</v>
      </c>
      <c r="I577" s="22">
        <v>560</v>
      </c>
      <c r="J577" s="77" t="s">
        <v>118</v>
      </c>
      <c r="K577" s="77" t="s">
        <v>94</v>
      </c>
      <c r="L577" s="75"/>
      <c r="M577" s="77"/>
      <c r="N577" s="22"/>
      <c r="O577" s="75"/>
      <c r="P577" s="22"/>
      <c r="Q577" s="22"/>
      <c r="R577" s="22" t="s">
        <v>54</v>
      </c>
    </row>
    <row r="578" spans="1:18" x14ac:dyDescent="0.25">
      <c r="A578" s="22">
        <v>93895391</v>
      </c>
      <c r="B578" s="22" t="s">
        <v>68</v>
      </c>
      <c r="C578" s="75">
        <v>45479</v>
      </c>
      <c r="D578" s="76" t="s">
        <v>0</v>
      </c>
      <c r="E578" s="76" t="s">
        <v>3</v>
      </c>
      <c r="F578" s="76" t="s">
        <v>0</v>
      </c>
      <c r="G578" s="75">
        <v>45948</v>
      </c>
      <c r="H578" s="22" t="s">
        <v>116</v>
      </c>
      <c r="I578" s="22">
        <v>543</v>
      </c>
      <c r="J578" s="77" t="s">
        <v>118</v>
      </c>
      <c r="K578" s="77" t="s">
        <v>94</v>
      </c>
      <c r="L578" s="75"/>
      <c r="M578" s="77"/>
      <c r="N578" s="22"/>
      <c r="O578" s="75"/>
      <c r="P578" s="22"/>
      <c r="Q578" s="22"/>
      <c r="R578" s="22" t="s">
        <v>54</v>
      </c>
    </row>
    <row r="579" spans="1:18" x14ac:dyDescent="0.25">
      <c r="A579" s="22">
        <v>93897765</v>
      </c>
      <c r="B579" s="22" t="s">
        <v>68</v>
      </c>
      <c r="C579" s="75">
        <v>45481</v>
      </c>
      <c r="D579" s="76" t="s">
        <v>69</v>
      </c>
      <c r="E579" s="76" t="s">
        <v>13</v>
      </c>
      <c r="F579" s="76" t="s">
        <v>97</v>
      </c>
      <c r="G579" s="75">
        <v>45954</v>
      </c>
      <c r="H579" s="22" t="s">
        <v>116</v>
      </c>
      <c r="I579" s="22">
        <v>541</v>
      </c>
      <c r="J579" s="77" t="s">
        <v>118</v>
      </c>
      <c r="K579" s="77" t="s">
        <v>94</v>
      </c>
      <c r="L579" s="75"/>
      <c r="M579" s="77"/>
      <c r="N579" s="22"/>
      <c r="O579" s="75"/>
      <c r="P579" s="22"/>
      <c r="Q579" s="22"/>
      <c r="R579" s="22" t="s">
        <v>54</v>
      </c>
    </row>
    <row r="580" spans="1:18" x14ac:dyDescent="0.25">
      <c r="A580" s="22">
        <v>93912880</v>
      </c>
      <c r="B580" s="22" t="s">
        <v>68</v>
      </c>
      <c r="C580" s="75">
        <v>45495</v>
      </c>
      <c r="D580" s="76" t="s">
        <v>25</v>
      </c>
      <c r="E580" s="76" t="s">
        <v>103</v>
      </c>
      <c r="F580" s="76" t="s">
        <v>97</v>
      </c>
      <c r="G580" s="75">
        <v>45924</v>
      </c>
      <c r="H580" s="22" t="s">
        <v>116</v>
      </c>
      <c r="I580" s="22">
        <v>527</v>
      </c>
      <c r="J580" s="77" t="s">
        <v>118</v>
      </c>
      <c r="K580" s="77" t="s">
        <v>94</v>
      </c>
      <c r="L580" s="75"/>
      <c r="M580" s="77"/>
      <c r="N580" s="22"/>
      <c r="O580" s="75">
        <v>45987</v>
      </c>
      <c r="P580" s="22" t="s">
        <v>120</v>
      </c>
      <c r="Q580" s="22" t="s">
        <v>121</v>
      </c>
      <c r="R580" s="22" t="s">
        <v>85</v>
      </c>
    </row>
    <row r="581" spans="1:18" x14ac:dyDescent="0.25">
      <c r="A581" s="22">
        <v>93939890</v>
      </c>
      <c r="B581" s="22" t="s">
        <v>68</v>
      </c>
      <c r="C581" s="75">
        <v>45518</v>
      </c>
      <c r="D581" s="76" t="s">
        <v>0</v>
      </c>
      <c r="E581" s="76" t="s">
        <v>3</v>
      </c>
      <c r="F581" s="76" t="s">
        <v>0</v>
      </c>
      <c r="G581" s="75">
        <v>45947</v>
      </c>
      <c r="H581" s="22" t="s">
        <v>116</v>
      </c>
      <c r="I581" s="22">
        <v>504</v>
      </c>
      <c r="J581" s="77" t="s">
        <v>118</v>
      </c>
      <c r="K581" s="77" t="s">
        <v>94</v>
      </c>
      <c r="L581" s="75"/>
      <c r="M581" s="77"/>
      <c r="N581" s="22"/>
      <c r="O581" s="75"/>
      <c r="P581" s="22"/>
      <c r="Q581" s="22"/>
      <c r="R581" s="22" t="s">
        <v>54</v>
      </c>
    </row>
    <row r="582" spans="1:18" x14ac:dyDescent="0.25">
      <c r="A582" s="22">
        <v>93957895</v>
      </c>
      <c r="B582" s="22" t="s">
        <v>68</v>
      </c>
      <c r="C582" s="75">
        <v>45534</v>
      </c>
      <c r="D582" s="76" t="s">
        <v>26</v>
      </c>
      <c r="E582" s="76" t="s">
        <v>24</v>
      </c>
      <c r="F582" s="76" t="s">
        <v>97</v>
      </c>
      <c r="G582" s="75">
        <v>45960</v>
      </c>
      <c r="H582" s="22" t="s">
        <v>116</v>
      </c>
      <c r="I582" s="22">
        <v>488</v>
      </c>
      <c r="J582" s="77" t="s">
        <v>118</v>
      </c>
      <c r="K582" s="77" t="s">
        <v>94</v>
      </c>
      <c r="L582" s="75"/>
      <c r="M582" s="77"/>
      <c r="N582" s="22"/>
      <c r="O582" s="75">
        <v>46020</v>
      </c>
      <c r="P582" s="22" t="s">
        <v>120</v>
      </c>
      <c r="Q582" s="22" t="s">
        <v>121</v>
      </c>
      <c r="R582" s="22" t="s">
        <v>85</v>
      </c>
    </row>
    <row r="583" spans="1:18" x14ac:dyDescent="0.25">
      <c r="A583" s="22">
        <v>93995134</v>
      </c>
      <c r="B583" s="22" t="s">
        <v>68</v>
      </c>
      <c r="C583" s="75">
        <v>45567</v>
      </c>
      <c r="D583" s="76" t="s">
        <v>0</v>
      </c>
      <c r="E583" s="76" t="s">
        <v>4</v>
      </c>
      <c r="F583" s="76" t="s">
        <v>0</v>
      </c>
      <c r="G583" s="75">
        <v>45933</v>
      </c>
      <c r="H583" s="22" t="s">
        <v>116</v>
      </c>
      <c r="I583" s="22">
        <v>455</v>
      </c>
      <c r="J583" s="77" t="s">
        <v>118</v>
      </c>
      <c r="K583" s="77" t="s">
        <v>94</v>
      </c>
      <c r="L583" s="75"/>
      <c r="M583" s="77"/>
      <c r="N583" s="22"/>
      <c r="O583" s="75"/>
      <c r="P583" s="22"/>
      <c r="Q583" s="22"/>
      <c r="R583" s="22" t="s">
        <v>54</v>
      </c>
    </row>
    <row r="584" spans="1:18" x14ac:dyDescent="0.25">
      <c r="A584" s="22">
        <v>93998232</v>
      </c>
      <c r="B584" s="22" t="s">
        <v>68</v>
      </c>
      <c r="C584" s="75">
        <v>45569</v>
      </c>
      <c r="D584" s="76" t="s">
        <v>0</v>
      </c>
      <c r="E584" s="76" t="s">
        <v>3</v>
      </c>
      <c r="F584" s="76" t="s">
        <v>0</v>
      </c>
      <c r="G584" s="75">
        <v>45954</v>
      </c>
      <c r="H584" s="22" t="s">
        <v>116</v>
      </c>
      <c r="I584" s="22">
        <v>453</v>
      </c>
      <c r="J584" s="77" t="s">
        <v>118</v>
      </c>
      <c r="K584" s="77" t="s">
        <v>94</v>
      </c>
      <c r="L584" s="75"/>
      <c r="M584" s="77"/>
      <c r="N584" s="22"/>
      <c r="O584" s="75"/>
      <c r="P584" s="22"/>
      <c r="Q584" s="22"/>
      <c r="R584" s="22" t="s">
        <v>54</v>
      </c>
    </row>
    <row r="585" spans="1:18" x14ac:dyDescent="0.25">
      <c r="A585" s="22">
        <v>94024478</v>
      </c>
      <c r="B585" s="22" t="s">
        <v>68</v>
      </c>
      <c r="C585" s="75">
        <v>45593</v>
      </c>
      <c r="D585" s="76" t="s">
        <v>25</v>
      </c>
      <c r="E585" s="76" t="s">
        <v>15</v>
      </c>
      <c r="F585" s="76" t="s">
        <v>0</v>
      </c>
      <c r="G585" s="75">
        <v>45931</v>
      </c>
      <c r="H585" s="22" t="s">
        <v>116</v>
      </c>
      <c r="I585" s="22">
        <v>429</v>
      </c>
      <c r="J585" s="77" t="s">
        <v>128</v>
      </c>
      <c r="K585" s="77" t="s">
        <v>94</v>
      </c>
      <c r="L585" s="75"/>
      <c r="M585" s="77"/>
      <c r="N585" s="22"/>
      <c r="O585" s="75"/>
      <c r="P585" s="22"/>
      <c r="Q585" s="22"/>
      <c r="R585" s="22" t="s">
        <v>54</v>
      </c>
    </row>
    <row r="586" spans="1:18" x14ac:dyDescent="0.25">
      <c r="A586" s="22">
        <v>94028268</v>
      </c>
      <c r="B586" s="22" t="s">
        <v>68</v>
      </c>
      <c r="C586" s="75">
        <v>45597</v>
      </c>
      <c r="D586" s="76" t="s">
        <v>69</v>
      </c>
      <c r="E586" s="76" t="s">
        <v>11</v>
      </c>
      <c r="F586" s="76" t="s">
        <v>97</v>
      </c>
      <c r="G586" s="75">
        <v>45948</v>
      </c>
      <c r="H586" s="22" t="s">
        <v>116</v>
      </c>
      <c r="I586" s="22">
        <v>425</v>
      </c>
      <c r="J586" s="77" t="s">
        <v>128</v>
      </c>
      <c r="K586" s="77" t="s">
        <v>94</v>
      </c>
      <c r="L586" s="75"/>
      <c r="M586" s="77"/>
      <c r="N586" s="22"/>
      <c r="O586" s="75">
        <v>46008</v>
      </c>
      <c r="P586" s="22" t="s">
        <v>120</v>
      </c>
      <c r="Q586" s="22" t="s">
        <v>121</v>
      </c>
      <c r="R586" s="22" t="s">
        <v>85</v>
      </c>
    </row>
    <row r="587" spans="1:18" x14ac:dyDescent="0.25">
      <c r="A587" s="22">
        <v>94032750</v>
      </c>
      <c r="B587" s="22" t="s">
        <v>68</v>
      </c>
      <c r="C587" s="75">
        <v>45602</v>
      </c>
      <c r="D587" s="76" t="s">
        <v>0</v>
      </c>
      <c r="E587" s="76" t="s">
        <v>22</v>
      </c>
      <c r="F587" s="76" t="s">
        <v>0</v>
      </c>
      <c r="G587" s="75">
        <v>45947</v>
      </c>
      <c r="H587" s="22" t="s">
        <v>116</v>
      </c>
      <c r="I587" s="22">
        <v>420</v>
      </c>
      <c r="J587" s="77" t="s">
        <v>128</v>
      </c>
      <c r="K587" s="77" t="s">
        <v>94</v>
      </c>
      <c r="L587" s="75"/>
      <c r="M587" s="77"/>
      <c r="N587" s="22"/>
      <c r="O587" s="75"/>
      <c r="P587" s="22"/>
      <c r="Q587" s="22"/>
      <c r="R587" s="22" t="s">
        <v>54</v>
      </c>
    </row>
    <row r="588" spans="1:18" x14ac:dyDescent="0.25">
      <c r="A588" s="22">
        <v>94048431</v>
      </c>
      <c r="B588" s="22" t="s">
        <v>68</v>
      </c>
      <c r="C588" s="75">
        <v>45616</v>
      </c>
      <c r="D588" s="76" t="s">
        <v>25</v>
      </c>
      <c r="E588" s="76" t="s">
        <v>103</v>
      </c>
      <c r="F588" s="76" t="s">
        <v>97</v>
      </c>
      <c r="G588" s="75">
        <v>45952</v>
      </c>
      <c r="H588" s="22" t="s">
        <v>116</v>
      </c>
      <c r="I588" s="22">
        <v>406</v>
      </c>
      <c r="J588" s="77" t="s">
        <v>128</v>
      </c>
      <c r="K588" s="77" t="s">
        <v>94</v>
      </c>
      <c r="L588" s="22"/>
      <c r="M588" s="77"/>
      <c r="N588" s="22"/>
      <c r="O588" s="75">
        <v>46018</v>
      </c>
      <c r="P588" s="22" t="s">
        <v>120</v>
      </c>
      <c r="Q588" s="22" t="s">
        <v>121</v>
      </c>
      <c r="R588" s="22" t="s">
        <v>85</v>
      </c>
    </row>
    <row r="589" spans="1:18" x14ac:dyDescent="0.25">
      <c r="A589" s="22">
        <v>94065959</v>
      </c>
      <c r="B589" s="22" t="s">
        <v>68</v>
      </c>
      <c r="C589" s="75">
        <v>45634</v>
      </c>
      <c r="D589" s="76" t="s">
        <v>0</v>
      </c>
      <c r="E589" s="76" t="s">
        <v>22</v>
      </c>
      <c r="F589" s="76" t="s">
        <v>0</v>
      </c>
      <c r="G589" s="75">
        <v>45924</v>
      </c>
      <c r="H589" s="22" t="s">
        <v>116</v>
      </c>
      <c r="I589" s="22">
        <v>388</v>
      </c>
      <c r="J589" s="77" t="s">
        <v>119</v>
      </c>
      <c r="K589" s="77" t="s">
        <v>94</v>
      </c>
      <c r="L589" s="75"/>
      <c r="M589" s="77"/>
      <c r="N589" s="22"/>
      <c r="O589" s="75">
        <v>45985</v>
      </c>
      <c r="P589" s="22" t="s">
        <v>120</v>
      </c>
      <c r="Q589" s="22" t="s">
        <v>121</v>
      </c>
      <c r="R589" s="22" t="s">
        <v>85</v>
      </c>
    </row>
    <row r="590" spans="1:18" x14ac:dyDescent="0.25">
      <c r="A590" s="22">
        <v>94066666</v>
      </c>
      <c r="B590" s="22" t="s">
        <v>68</v>
      </c>
      <c r="C590" s="75">
        <v>45634</v>
      </c>
      <c r="D590" s="76" t="s">
        <v>0</v>
      </c>
      <c r="E590" s="76" t="s">
        <v>10</v>
      </c>
      <c r="F590" s="76" t="s">
        <v>0</v>
      </c>
      <c r="G590" s="75">
        <v>45940</v>
      </c>
      <c r="H590" s="22" t="s">
        <v>116</v>
      </c>
      <c r="I590" s="22">
        <v>388</v>
      </c>
      <c r="J590" s="77" t="s">
        <v>123</v>
      </c>
      <c r="K590" s="77" t="s">
        <v>94</v>
      </c>
      <c r="L590" s="75"/>
      <c r="M590" s="77"/>
      <c r="N590" s="22"/>
      <c r="O590" s="75">
        <v>46017</v>
      </c>
      <c r="P590" s="22" t="s">
        <v>120</v>
      </c>
      <c r="Q590" s="22" t="s">
        <v>121</v>
      </c>
      <c r="R590" s="22" t="s">
        <v>85</v>
      </c>
    </row>
    <row r="591" spans="1:18" x14ac:dyDescent="0.25">
      <c r="A591" s="22">
        <v>94086194</v>
      </c>
      <c r="B591" s="22" t="s">
        <v>68</v>
      </c>
      <c r="C591" s="75">
        <v>45653</v>
      </c>
      <c r="D591" s="76" t="s">
        <v>0</v>
      </c>
      <c r="E591" s="76" t="s">
        <v>6</v>
      </c>
      <c r="F591" s="76" t="s">
        <v>0</v>
      </c>
      <c r="G591" s="75">
        <v>45945</v>
      </c>
      <c r="H591" s="22" t="s">
        <v>116</v>
      </c>
      <c r="I591" s="22">
        <v>369</v>
      </c>
      <c r="J591" s="77" t="s">
        <v>119</v>
      </c>
      <c r="K591" s="77" t="s">
        <v>94</v>
      </c>
      <c r="L591" s="75"/>
      <c r="M591" s="77"/>
      <c r="N591" s="22"/>
      <c r="O591" s="75"/>
      <c r="P591" s="22"/>
      <c r="Q591" s="22"/>
      <c r="R591" s="22" t="s">
        <v>54</v>
      </c>
    </row>
    <row r="592" spans="1:18" x14ac:dyDescent="0.25">
      <c r="A592" s="22">
        <v>94104632</v>
      </c>
      <c r="B592" s="22" t="s">
        <v>68</v>
      </c>
      <c r="C592" s="75">
        <v>45635</v>
      </c>
      <c r="D592" s="76" t="s">
        <v>0</v>
      </c>
      <c r="E592" s="76" t="s">
        <v>21</v>
      </c>
      <c r="F592" s="76" t="s">
        <v>0</v>
      </c>
      <c r="G592" s="75">
        <v>45937</v>
      </c>
      <c r="H592" s="22" t="s">
        <v>116</v>
      </c>
      <c r="I592" s="22">
        <v>387</v>
      </c>
      <c r="J592" s="77" t="s">
        <v>119</v>
      </c>
      <c r="K592" s="77" t="s">
        <v>94</v>
      </c>
      <c r="L592" s="75">
        <v>46021</v>
      </c>
      <c r="M592" s="77" t="s">
        <v>116</v>
      </c>
      <c r="N592" s="22" t="s">
        <v>121</v>
      </c>
      <c r="O592" s="75"/>
      <c r="P592" s="22"/>
      <c r="Q592" s="22"/>
      <c r="R592" s="22" t="s">
        <v>85</v>
      </c>
    </row>
    <row r="593" spans="1:18" x14ac:dyDescent="0.25">
      <c r="A593" s="22">
        <v>94116383</v>
      </c>
      <c r="B593" s="22" t="s">
        <v>68</v>
      </c>
      <c r="C593" s="75">
        <v>45680</v>
      </c>
      <c r="D593" s="76" t="s">
        <v>0</v>
      </c>
      <c r="E593" s="76" t="s">
        <v>146</v>
      </c>
      <c r="F593" s="76" t="s">
        <v>141</v>
      </c>
      <c r="G593" s="75">
        <v>45924</v>
      </c>
      <c r="H593" s="22" t="s">
        <v>116</v>
      </c>
      <c r="I593" s="22">
        <v>342</v>
      </c>
      <c r="J593" s="77" t="s">
        <v>129</v>
      </c>
      <c r="K593" s="77" t="s">
        <v>94</v>
      </c>
      <c r="L593" s="75"/>
      <c r="M593" s="77"/>
      <c r="N593" s="22"/>
      <c r="O593" s="75"/>
      <c r="P593" s="22"/>
      <c r="Q593" s="22"/>
      <c r="R593" s="22" t="s">
        <v>54</v>
      </c>
    </row>
    <row r="594" spans="1:18" x14ac:dyDescent="0.25">
      <c r="A594" s="22">
        <v>94169899</v>
      </c>
      <c r="B594" s="22" t="s">
        <v>68</v>
      </c>
      <c r="C594" s="75">
        <v>45726</v>
      </c>
      <c r="D594" s="76" t="s">
        <v>25</v>
      </c>
      <c r="E594" s="76" t="s">
        <v>8</v>
      </c>
      <c r="F594" s="76" t="s">
        <v>100</v>
      </c>
      <c r="G594" s="75">
        <v>45940</v>
      </c>
      <c r="H594" s="22" t="s">
        <v>116</v>
      </c>
      <c r="I594" s="22">
        <v>296</v>
      </c>
      <c r="J594" s="77" t="s">
        <v>124</v>
      </c>
      <c r="K594" s="77" t="s">
        <v>94</v>
      </c>
      <c r="L594" s="75">
        <v>46015</v>
      </c>
      <c r="M594" s="77" t="s">
        <v>116</v>
      </c>
      <c r="N594" s="22" t="s">
        <v>121</v>
      </c>
      <c r="O594" s="75"/>
      <c r="P594" s="22"/>
      <c r="Q594" s="22"/>
      <c r="R594" s="22" t="s">
        <v>85</v>
      </c>
    </row>
    <row r="595" spans="1:18" x14ac:dyDescent="0.25">
      <c r="A595" s="22">
        <v>94169906</v>
      </c>
      <c r="B595" s="22" t="s">
        <v>68</v>
      </c>
      <c r="C595" s="75">
        <v>45726</v>
      </c>
      <c r="D595" s="76" t="s">
        <v>25</v>
      </c>
      <c r="E595" s="76" t="s">
        <v>8</v>
      </c>
      <c r="F595" s="76" t="s">
        <v>100</v>
      </c>
      <c r="G595" s="75">
        <v>45940</v>
      </c>
      <c r="H595" s="22" t="s">
        <v>116</v>
      </c>
      <c r="I595" s="22">
        <v>296</v>
      </c>
      <c r="J595" s="77" t="s">
        <v>124</v>
      </c>
      <c r="K595" s="77" t="s">
        <v>94</v>
      </c>
      <c r="L595" s="75">
        <v>46014</v>
      </c>
      <c r="M595" s="77" t="s">
        <v>116</v>
      </c>
      <c r="N595" s="22" t="s">
        <v>121</v>
      </c>
      <c r="O595" s="75"/>
      <c r="P595" s="22"/>
      <c r="Q595" s="22"/>
      <c r="R595" s="22" t="s">
        <v>85</v>
      </c>
    </row>
    <row r="596" spans="1:18" x14ac:dyDescent="0.25">
      <c r="A596" s="22">
        <v>94173565</v>
      </c>
      <c r="B596" s="22" t="s">
        <v>68</v>
      </c>
      <c r="C596" s="75">
        <v>45729</v>
      </c>
      <c r="D596" s="76" t="s">
        <v>0</v>
      </c>
      <c r="E596" s="76" t="s">
        <v>3</v>
      </c>
      <c r="F596" s="76" t="s">
        <v>0</v>
      </c>
      <c r="G596" s="75">
        <v>45947</v>
      </c>
      <c r="H596" s="22" t="s">
        <v>116</v>
      </c>
      <c r="I596" s="22">
        <v>293</v>
      </c>
      <c r="J596" s="77" t="s">
        <v>124</v>
      </c>
      <c r="K596" s="77" t="s">
        <v>94</v>
      </c>
      <c r="L596" s="75"/>
      <c r="M596" s="77"/>
      <c r="N596" s="22"/>
      <c r="O596" s="22"/>
      <c r="P596" s="22"/>
      <c r="Q596" s="22"/>
      <c r="R596" s="22" t="s">
        <v>54</v>
      </c>
    </row>
    <row r="597" spans="1:18" x14ac:dyDescent="0.25">
      <c r="A597" s="22">
        <v>94178716</v>
      </c>
      <c r="B597" s="22" t="s">
        <v>68</v>
      </c>
      <c r="C597" s="75">
        <v>45733</v>
      </c>
      <c r="D597" s="76" t="s">
        <v>25</v>
      </c>
      <c r="E597" s="76" t="s">
        <v>103</v>
      </c>
      <c r="F597" s="76" t="s">
        <v>97</v>
      </c>
      <c r="G597" s="75">
        <v>45952</v>
      </c>
      <c r="H597" s="22" t="s">
        <v>116</v>
      </c>
      <c r="I597" s="22">
        <v>289</v>
      </c>
      <c r="J597" s="77" t="s">
        <v>124</v>
      </c>
      <c r="K597" s="77" t="s">
        <v>94</v>
      </c>
      <c r="L597" s="75"/>
      <c r="M597" s="77"/>
      <c r="N597" s="22"/>
      <c r="O597" s="75"/>
      <c r="P597" s="22"/>
      <c r="Q597" s="22"/>
      <c r="R597" s="22" t="s">
        <v>54</v>
      </c>
    </row>
    <row r="598" spans="1:18" x14ac:dyDescent="0.25">
      <c r="A598" s="22">
        <v>94206552</v>
      </c>
      <c r="B598" s="22" t="s">
        <v>68</v>
      </c>
      <c r="C598" s="75">
        <v>45757</v>
      </c>
      <c r="D598" s="76" t="s">
        <v>0</v>
      </c>
      <c r="E598" s="76" t="s">
        <v>3</v>
      </c>
      <c r="F598" s="76" t="s">
        <v>0</v>
      </c>
      <c r="G598" s="75">
        <v>45947</v>
      </c>
      <c r="H598" s="22" t="s">
        <v>116</v>
      </c>
      <c r="I598" s="22">
        <v>265</v>
      </c>
      <c r="J598" s="77" t="s">
        <v>126</v>
      </c>
      <c r="K598" s="77" t="s">
        <v>94</v>
      </c>
      <c r="L598" s="75"/>
      <c r="M598" s="77"/>
      <c r="N598" s="22"/>
      <c r="O598" s="75"/>
      <c r="P598" s="22"/>
      <c r="Q598" s="22"/>
      <c r="R598" s="22" t="s">
        <v>54</v>
      </c>
    </row>
    <row r="599" spans="1:18" x14ac:dyDescent="0.25">
      <c r="A599" s="22">
        <v>94218907</v>
      </c>
      <c r="B599" s="22" t="s">
        <v>68</v>
      </c>
      <c r="C599" s="75">
        <v>45395</v>
      </c>
      <c r="D599" s="76" t="s">
        <v>25</v>
      </c>
      <c r="E599" s="76" t="s">
        <v>17</v>
      </c>
      <c r="F599" s="76" t="s">
        <v>97</v>
      </c>
      <c r="G599" s="75">
        <v>45924</v>
      </c>
      <c r="H599" s="22" t="s">
        <v>116</v>
      </c>
      <c r="I599" s="22">
        <v>627</v>
      </c>
      <c r="J599" s="77" t="s">
        <v>118</v>
      </c>
      <c r="K599" s="77" t="s">
        <v>94</v>
      </c>
      <c r="L599" s="75"/>
      <c r="M599" s="77"/>
      <c r="N599" s="22"/>
      <c r="O599" s="75"/>
      <c r="P599" s="22"/>
      <c r="Q599" s="22"/>
      <c r="R599" s="22" t="s">
        <v>54</v>
      </c>
    </row>
    <row r="600" spans="1:18" x14ac:dyDescent="0.25">
      <c r="A600" s="22">
        <v>94228086</v>
      </c>
      <c r="B600" s="22" t="s">
        <v>68</v>
      </c>
      <c r="C600" s="75">
        <v>45776</v>
      </c>
      <c r="D600" s="76" t="s">
        <v>0</v>
      </c>
      <c r="E600" s="76" t="s">
        <v>6</v>
      </c>
      <c r="F600" s="76" t="s">
        <v>0</v>
      </c>
      <c r="G600" s="75">
        <v>45959</v>
      </c>
      <c r="H600" s="22" t="s">
        <v>116</v>
      </c>
      <c r="I600" s="22">
        <v>246</v>
      </c>
      <c r="J600" s="77" t="s">
        <v>126</v>
      </c>
      <c r="K600" s="77" t="s">
        <v>94</v>
      </c>
      <c r="L600" s="75"/>
      <c r="M600" s="77"/>
      <c r="N600" s="22"/>
      <c r="O600" s="75"/>
      <c r="P600" s="22"/>
      <c r="Q600" s="22"/>
      <c r="R600" s="22" t="s">
        <v>54</v>
      </c>
    </row>
    <row r="601" spans="1:18" x14ac:dyDescent="0.25">
      <c r="A601" s="22">
        <v>94261499</v>
      </c>
      <c r="B601" s="22" t="s">
        <v>68</v>
      </c>
      <c r="C601" s="75">
        <v>45805</v>
      </c>
      <c r="D601" s="76" t="s">
        <v>0</v>
      </c>
      <c r="E601" s="76" t="s">
        <v>6</v>
      </c>
      <c r="F601" s="76" t="s">
        <v>0</v>
      </c>
      <c r="G601" s="75">
        <v>45940</v>
      </c>
      <c r="H601" s="22" t="s">
        <v>116</v>
      </c>
      <c r="I601" s="22">
        <v>217</v>
      </c>
      <c r="J601" s="77" t="s">
        <v>122</v>
      </c>
      <c r="K601" s="77" t="s">
        <v>94</v>
      </c>
      <c r="L601" s="75"/>
      <c r="M601" s="77"/>
      <c r="N601" s="22"/>
      <c r="O601" s="75"/>
      <c r="P601" s="22"/>
      <c r="Q601" s="22"/>
      <c r="R601" s="22" t="s">
        <v>54</v>
      </c>
    </row>
    <row r="602" spans="1:18" x14ac:dyDescent="0.25">
      <c r="A602" s="22">
        <v>94322845</v>
      </c>
      <c r="B602" s="22" t="s">
        <v>68</v>
      </c>
      <c r="C602" s="75">
        <v>45860</v>
      </c>
      <c r="D602" s="76" t="s">
        <v>25</v>
      </c>
      <c r="E602" s="76" t="s">
        <v>15</v>
      </c>
      <c r="F602" s="76" t="s">
        <v>0</v>
      </c>
      <c r="G602" s="75">
        <v>45922</v>
      </c>
      <c r="H602" s="22" t="s">
        <v>116</v>
      </c>
      <c r="I602" s="22">
        <v>162</v>
      </c>
      <c r="J602" s="77" t="s">
        <v>326</v>
      </c>
      <c r="K602" s="77" t="s">
        <v>94</v>
      </c>
      <c r="L602" s="75"/>
      <c r="M602" s="77"/>
      <c r="N602" s="22"/>
      <c r="O602" s="22"/>
      <c r="P602" s="22"/>
      <c r="Q602" s="22"/>
      <c r="R602" s="22" t="s">
        <v>54</v>
      </c>
    </row>
    <row r="603" spans="1:18" x14ac:dyDescent="0.25">
      <c r="A603" s="22">
        <v>94353633</v>
      </c>
      <c r="B603" s="22" t="s">
        <v>68</v>
      </c>
      <c r="C603" s="75">
        <v>45888</v>
      </c>
      <c r="D603" s="76" t="s">
        <v>0</v>
      </c>
      <c r="E603" s="76" t="s">
        <v>4</v>
      </c>
      <c r="F603" s="76" t="s">
        <v>0</v>
      </c>
      <c r="G603" s="75">
        <v>45925</v>
      </c>
      <c r="H603" s="22" t="s">
        <v>116</v>
      </c>
      <c r="I603" s="22">
        <v>134</v>
      </c>
      <c r="J603" s="77" t="s">
        <v>130</v>
      </c>
      <c r="K603" s="77" t="s">
        <v>94</v>
      </c>
      <c r="L603" s="75"/>
      <c r="M603" s="77"/>
      <c r="N603" s="22"/>
      <c r="O603" s="75"/>
      <c r="P603" s="22"/>
      <c r="Q603" s="22"/>
      <c r="R603" s="22" t="s">
        <v>54</v>
      </c>
    </row>
    <row r="604" spans="1:18" x14ac:dyDescent="0.25">
      <c r="A604" s="22">
        <v>94353641</v>
      </c>
      <c r="B604" s="22" t="s">
        <v>68</v>
      </c>
      <c r="C604" s="75">
        <v>45888</v>
      </c>
      <c r="D604" s="76" t="s">
        <v>0</v>
      </c>
      <c r="E604" s="76" t="s">
        <v>4</v>
      </c>
      <c r="F604" s="76" t="s">
        <v>0</v>
      </c>
      <c r="G604" s="75">
        <v>45925</v>
      </c>
      <c r="H604" s="22" t="s">
        <v>116</v>
      </c>
      <c r="I604" s="22">
        <v>134</v>
      </c>
      <c r="J604" s="77" t="s">
        <v>130</v>
      </c>
      <c r="K604" s="77" t="s">
        <v>94</v>
      </c>
      <c r="L604" s="75"/>
      <c r="M604" s="77"/>
      <c r="N604" s="22"/>
      <c r="O604" s="75"/>
      <c r="P604" s="22"/>
      <c r="Q604" s="22"/>
      <c r="R604" s="22" t="s">
        <v>54</v>
      </c>
    </row>
    <row r="605" spans="1:18" x14ac:dyDescent="0.25">
      <c r="A605" s="22">
        <v>94364546</v>
      </c>
      <c r="B605" s="22" t="s">
        <v>68</v>
      </c>
      <c r="C605" s="75">
        <v>45899</v>
      </c>
      <c r="D605" s="76" t="s">
        <v>0</v>
      </c>
      <c r="E605" s="76" t="s">
        <v>4</v>
      </c>
      <c r="F605" s="76" t="s">
        <v>0</v>
      </c>
      <c r="G605" s="75">
        <v>45928</v>
      </c>
      <c r="H605" s="22" t="s">
        <v>116</v>
      </c>
      <c r="I605" s="22">
        <v>123</v>
      </c>
      <c r="J605" s="77" t="s">
        <v>343</v>
      </c>
      <c r="K605" s="77" t="s">
        <v>94</v>
      </c>
      <c r="L605" s="75"/>
      <c r="M605" s="77"/>
      <c r="N605" s="22"/>
      <c r="O605" s="75"/>
      <c r="P605" s="22"/>
      <c r="Q605" s="22"/>
      <c r="R605" s="22" t="s">
        <v>54</v>
      </c>
    </row>
    <row r="606" spans="1:18" x14ac:dyDescent="0.25">
      <c r="A606" s="22">
        <v>94364901</v>
      </c>
      <c r="B606" s="22" t="s">
        <v>68</v>
      </c>
      <c r="C606" s="75">
        <v>45899</v>
      </c>
      <c r="D606" s="76" t="s">
        <v>69</v>
      </c>
      <c r="E606" s="76" t="s">
        <v>140</v>
      </c>
      <c r="F606" s="76" t="s">
        <v>141</v>
      </c>
      <c r="G606" s="75">
        <v>45922</v>
      </c>
      <c r="H606" s="22" t="s">
        <v>116</v>
      </c>
      <c r="I606" s="22">
        <v>123</v>
      </c>
      <c r="J606" s="77" t="s">
        <v>338</v>
      </c>
      <c r="K606" s="77" t="s">
        <v>94</v>
      </c>
      <c r="L606" s="75"/>
      <c r="M606" s="77"/>
      <c r="N606" s="22"/>
      <c r="O606" s="75"/>
      <c r="P606" s="22"/>
      <c r="Q606" s="22"/>
      <c r="R606" s="22" t="s">
        <v>54</v>
      </c>
    </row>
    <row r="607" spans="1:18" x14ac:dyDescent="0.25">
      <c r="A607" s="22">
        <v>94371718</v>
      </c>
      <c r="B607" s="22" t="s">
        <v>68</v>
      </c>
      <c r="C607" s="75">
        <v>45905</v>
      </c>
      <c r="D607" s="76" t="s">
        <v>0</v>
      </c>
      <c r="E607" s="76" t="s">
        <v>4</v>
      </c>
      <c r="F607" s="76" t="s">
        <v>0</v>
      </c>
      <c r="G607" s="75">
        <v>45926</v>
      </c>
      <c r="H607" s="22" t="s">
        <v>116</v>
      </c>
      <c r="I607" s="22">
        <v>117</v>
      </c>
      <c r="J607" s="77" t="s">
        <v>305</v>
      </c>
      <c r="K607" s="77" t="s">
        <v>94</v>
      </c>
      <c r="L607" s="75">
        <v>46019</v>
      </c>
      <c r="M607" s="77" t="s">
        <v>116</v>
      </c>
      <c r="N607" s="22" t="s">
        <v>117</v>
      </c>
      <c r="O607" s="75"/>
      <c r="P607" s="22"/>
      <c r="Q607" s="22"/>
      <c r="R607" s="22" t="s">
        <v>85</v>
      </c>
    </row>
    <row r="608" spans="1:18" x14ac:dyDescent="0.25">
      <c r="A608" s="22">
        <v>94382065</v>
      </c>
      <c r="B608" s="22" t="s">
        <v>68</v>
      </c>
      <c r="C608" s="75">
        <v>45914</v>
      </c>
      <c r="D608" s="76" t="s">
        <v>25</v>
      </c>
      <c r="E608" s="76" t="s">
        <v>103</v>
      </c>
      <c r="F608" s="76" t="s">
        <v>97</v>
      </c>
      <c r="G608" s="75">
        <v>45933</v>
      </c>
      <c r="H608" s="22" t="s">
        <v>116</v>
      </c>
      <c r="I608" s="22">
        <v>108</v>
      </c>
      <c r="J608" s="77" t="s">
        <v>342</v>
      </c>
      <c r="K608" s="77" t="s">
        <v>94</v>
      </c>
      <c r="L608" s="75"/>
      <c r="M608" s="77"/>
      <c r="N608" s="22"/>
      <c r="O608" s="75">
        <v>46018</v>
      </c>
      <c r="P608" s="22" t="s">
        <v>120</v>
      </c>
      <c r="Q608" s="22" t="s">
        <v>121</v>
      </c>
      <c r="R608" s="22" t="s">
        <v>85</v>
      </c>
    </row>
    <row r="609" spans="1:18" x14ac:dyDescent="0.25">
      <c r="A609" s="22">
        <v>94386663</v>
      </c>
      <c r="B609" s="22" t="s">
        <v>68</v>
      </c>
      <c r="C609" s="75">
        <v>45918</v>
      </c>
      <c r="D609" s="76" t="s">
        <v>25</v>
      </c>
      <c r="E609" s="76" t="s">
        <v>103</v>
      </c>
      <c r="F609" s="76" t="s">
        <v>97</v>
      </c>
      <c r="G609" s="75">
        <v>45923</v>
      </c>
      <c r="H609" s="22" t="s">
        <v>116</v>
      </c>
      <c r="I609" s="22">
        <v>104</v>
      </c>
      <c r="J609" s="77" t="s">
        <v>311</v>
      </c>
      <c r="K609" s="77" t="s">
        <v>94</v>
      </c>
      <c r="L609" s="75"/>
      <c r="M609" s="77"/>
      <c r="N609" s="22"/>
      <c r="O609" s="75">
        <v>45987</v>
      </c>
      <c r="P609" s="22" t="s">
        <v>120</v>
      </c>
      <c r="Q609" s="22" t="s">
        <v>121</v>
      </c>
      <c r="R609" s="22" t="s">
        <v>85</v>
      </c>
    </row>
    <row r="610" spans="1:18" x14ac:dyDescent="0.25">
      <c r="A610" s="22">
        <v>94397537</v>
      </c>
      <c r="B610" s="22" t="s">
        <v>68</v>
      </c>
      <c r="C610" s="75">
        <v>45928</v>
      </c>
      <c r="D610" s="76" t="s">
        <v>25</v>
      </c>
      <c r="E610" s="76" t="s">
        <v>103</v>
      </c>
      <c r="F610" s="76" t="s">
        <v>97</v>
      </c>
      <c r="G610" s="75">
        <v>45931</v>
      </c>
      <c r="H610" s="22" t="s">
        <v>116</v>
      </c>
      <c r="I610" s="22">
        <v>94</v>
      </c>
      <c r="J610" s="77" t="s">
        <v>328</v>
      </c>
      <c r="K610" s="77" t="s">
        <v>94</v>
      </c>
      <c r="L610" s="75"/>
      <c r="M610" s="77"/>
      <c r="N610" s="22"/>
      <c r="O610" s="75"/>
      <c r="P610" s="22"/>
      <c r="Q610" s="22"/>
      <c r="R610" s="22" t="s">
        <v>54</v>
      </c>
    </row>
    <row r="611" spans="1:18" x14ac:dyDescent="0.25">
      <c r="A611" s="22">
        <v>94399433</v>
      </c>
      <c r="B611" s="22" t="s">
        <v>68</v>
      </c>
      <c r="C611" s="75">
        <v>45930</v>
      </c>
      <c r="D611" s="76" t="s">
        <v>25</v>
      </c>
      <c r="E611" s="76" t="s">
        <v>103</v>
      </c>
      <c r="F611" s="76" t="s">
        <v>97</v>
      </c>
      <c r="G611" s="75">
        <v>45933</v>
      </c>
      <c r="H611" s="22" t="s">
        <v>116</v>
      </c>
      <c r="I611" s="22">
        <v>92</v>
      </c>
      <c r="J611" s="77" t="s">
        <v>328</v>
      </c>
      <c r="K611" s="77" t="s">
        <v>94</v>
      </c>
      <c r="L611" s="75"/>
      <c r="M611" s="77"/>
      <c r="N611" s="22"/>
      <c r="O611" s="75">
        <v>46018</v>
      </c>
      <c r="P611" s="22" t="s">
        <v>120</v>
      </c>
      <c r="Q611" s="22" t="s">
        <v>121</v>
      </c>
      <c r="R611" s="22" t="s">
        <v>85</v>
      </c>
    </row>
    <row r="612" spans="1:18" x14ac:dyDescent="0.25">
      <c r="A612" s="22">
        <v>94402434</v>
      </c>
      <c r="B612" s="22" t="s">
        <v>68</v>
      </c>
      <c r="C612" s="75">
        <v>45932</v>
      </c>
      <c r="D612" s="76" t="s">
        <v>69</v>
      </c>
      <c r="E612" s="76" t="s">
        <v>140</v>
      </c>
      <c r="F612" s="76" t="s">
        <v>141</v>
      </c>
      <c r="G612" s="75">
        <v>45943</v>
      </c>
      <c r="H612" s="22" t="s">
        <v>116</v>
      </c>
      <c r="I612" s="22">
        <v>90</v>
      </c>
      <c r="J612" s="77" t="s">
        <v>344</v>
      </c>
      <c r="K612" s="77" t="s">
        <v>94</v>
      </c>
      <c r="L612" s="75"/>
      <c r="M612" s="77"/>
      <c r="N612" s="22"/>
      <c r="O612" s="75"/>
      <c r="P612" s="22"/>
      <c r="Q612" s="22"/>
      <c r="R612" s="22" t="s">
        <v>54</v>
      </c>
    </row>
    <row r="613" spans="1:18" x14ac:dyDescent="0.25">
      <c r="A613" s="22">
        <v>94405878</v>
      </c>
      <c r="B613" s="22" t="s">
        <v>68</v>
      </c>
      <c r="C613" s="75">
        <v>45936</v>
      </c>
      <c r="D613" s="76" t="s">
        <v>69</v>
      </c>
      <c r="E613" s="76" t="s">
        <v>140</v>
      </c>
      <c r="F613" s="76" t="s">
        <v>141</v>
      </c>
      <c r="G613" s="75">
        <v>45940</v>
      </c>
      <c r="H613" s="22" t="s">
        <v>116</v>
      </c>
      <c r="I613" s="22">
        <v>86</v>
      </c>
      <c r="J613" s="77" t="s">
        <v>335</v>
      </c>
      <c r="K613" s="77" t="s">
        <v>94</v>
      </c>
      <c r="L613" s="22"/>
      <c r="M613" s="77"/>
      <c r="N613" s="22"/>
      <c r="O613" s="22"/>
      <c r="P613" s="22"/>
      <c r="Q613" s="22"/>
      <c r="R613" s="22" t="s">
        <v>54</v>
      </c>
    </row>
    <row r="614" spans="1:18" x14ac:dyDescent="0.25">
      <c r="A614" s="22">
        <v>94406846</v>
      </c>
      <c r="B614" s="22" t="s">
        <v>68</v>
      </c>
      <c r="C614" s="75">
        <v>45936</v>
      </c>
      <c r="D614" s="76" t="s">
        <v>69</v>
      </c>
      <c r="E614" s="76" t="s">
        <v>140</v>
      </c>
      <c r="F614" s="76" t="s">
        <v>141</v>
      </c>
      <c r="G614" s="75">
        <v>45946</v>
      </c>
      <c r="H614" s="22" t="s">
        <v>116</v>
      </c>
      <c r="I614" s="22">
        <v>86</v>
      </c>
      <c r="J614" s="77" t="s">
        <v>308</v>
      </c>
      <c r="K614" s="77" t="s">
        <v>94</v>
      </c>
      <c r="L614" s="75"/>
      <c r="M614" s="77"/>
      <c r="N614" s="22"/>
      <c r="O614" s="75"/>
      <c r="P614" s="22"/>
      <c r="Q614" s="22"/>
      <c r="R614" s="22" t="s">
        <v>54</v>
      </c>
    </row>
    <row r="615" spans="1:18" x14ac:dyDescent="0.25">
      <c r="A615" s="22">
        <v>94407829</v>
      </c>
      <c r="B615" s="22" t="s">
        <v>68</v>
      </c>
      <c r="C615" s="75">
        <v>45937</v>
      </c>
      <c r="D615" s="76" t="s">
        <v>69</v>
      </c>
      <c r="E615" s="76" t="s">
        <v>140</v>
      </c>
      <c r="F615" s="76" t="s">
        <v>141</v>
      </c>
      <c r="G615" s="75">
        <v>45946</v>
      </c>
      <c r="H615" s="22" t="s">
        <v>116</v>
      </c>
      <c r="I615" s="22">
        <v>85</v>
      </c>
      <c r="J615" s="77" t="s">
        <v>337</v>
      </c>
      <c r="K615" s="77" t="s">
        <v>94</v>
      </c>
      <c r="L615" s="75"/>
      <c r="M615" s="77"/>
      <c r="N615" s="22"/>
      <c r="O615" s="75"/>
      <c r="P615" s="22"/>
      <c r="Q615" s="22"/>
      <c r="R615" s="22" t="s">
        <v>54</v>
      </c>
    </row>
    <row r="616" spans="1:18" x14ac:dyDescent="0.25">
      <c r="A616" s="22">
        <v>94414326</v>
      </c>
      <c r="B616" s="22" t="s">
        <v>68</v>
      </c>
      <c r="C616" s="75">
        <v>45943</v>
      </c>
      <c r="D616" s="76" t="s">
        <v>25</v>
      </c>
      <c r="E616" s="76" t="s">
        <v>103</v>
      </c>
      <c r="F616" s="76" t="s">
        <v>97</v>
      </c>
      <c r="G616" s="75">
        <v>45947</v>
      </c>
      <c r="H616" s="22" t="s">
        <v>116</v>
      </c>
      <c r="I616" s="22">
        <v>79</v>
      </c>
      <c r="J616" s="77" t="s">
        <v>335</v>
      </c>
      <c r="K616" s="77" t="s">
        <v>94</v>
      </c>
      <c r="L616" s="75"/>
      <c r="M616" s="77"/>
      <c r="N616" s="22"/>
      <c r="O616" s="75">
        <v>46018</v>
      </c>
      <c r="P616" s="22" t="s">
        <v>120</v>
      </c>
      <c r="Q616" s="22" t="s">
        <v>121</v>
      </c>
      <c r="R616" s="22" t="s">
        <v>85</v>
      </c>
    </row>
  </sheetData>
  <autoFilter ref="A9:R111"/>
  <mergeCells count="3">
    <mergeCell ref="A1:I3"/>
    <mergeCell ref="A4:I5"/>
    <mergeCell ref="A7:H7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7"/>
  <sheetViews>
    <sheetView showGridLines="0" tabSelected="1" zoomScale="60" zoomScaleNormal="60" workbookViewId="0">
      <selection activeCell="D15" sqref="D15"/>
    </sheetView>
  </sheetViews>
  <sheetFormatPr baseColWidth="10" defaultRowHeight="15" x14ac:dyDescent="0.25"/>
  <cols>
    <col min="1" max="1" width="54.7109375" bestFit="1" customWidth="1"/>
    <col min="2" max="2" width="41.7109375" customWidth="1"/>
    <col min="3" max="3" width="43.5703125" customWidth="1"/>
    <col min="4" max="4" width="14.5703125" customWidth="1"/>
    <col min="5" max="5" width="22" customWidth="1"/>
    <col min="6" max="6" width="34.42578125" customWidth="1"/>
    <col min="7" max="7" width="42.42578125" customWidth="1"/>
    <col min="8" max="8" width="12.140625" customWidth="1"/>
    <col min="9" max="9" width="34.42578125" customWidth="1"/>
    <col min="10" max="10" width="41.5703125" customWidth="1"/>
    <col min="11" max="11" width="11.7109375" customWidth="1"/>
    <col min="12" max="12" width="34.42578125" customWidth="1"/>
    <col min="13" max="13" width="42.42578125" customWidth="1"/>
    <col min="14" max="14" width="13" customWidth="1"/>
    <col min="15" max="15" width="34.42578125" customWidth="1"/>
    <col min="16" max="16" width="42.42578125" customWidth="1"/>
    <col min="17" max="17" width="14.140625" customWidth="1"/>
    <col min="18" max="18" width="34.42578125" customWidth="1"/>
    <col min="19" max="19" width="42.42578125" customWidth="1"/>
    <col min="20" max="20" width="15.85546875" customWidth="1"/>
    <col min="21" max="21" width="34.42578125" customWidth="1"/>
    <col min="22" max="22" width="42.42578125" customWidth="1"/>
    <col min="23" max="23" width="13.140625" customWidth="1"/>
    <col min="24" max="24" width="34.42578125" customWidth="1"/>
    <col min="25" max="25" width="42.42578125" customWidth="1"/>
    <col min="26" max="26" width="14.5703125" customWidth="1"/>
    <col min="27" max="27" width="34.42578125" customWidth="1"/>
    <col min="28" max="28" width="42.42578125" customWidth="1"/>
    <col min="29" max="29" width="14" customWidth="1"/>
    <col min="30" max="30" width="34.42578125" customWidth="1"/>
    <col min="31" max="31" width="42.42578125" customWidth="1"/>
    <col min="32" max="32" width="14" customWidth="1"/>
    <col min="33" max="33" width="34.42578125" customWidth="1"/>
    <col min="34" max="34" width="42.42578125" customWidth="1"/>
    <col min="35" max="35" width="14" customWidth="1"/>
    <col min="36" max="36" width="34.42578125" customWidth="1"/>
    <col min="37" max="37" width="42.42578125" customWidth="1"/>
    <col min="38" max="38" width="14" customWidth="1"/>
    <col min="39" max="39" width="34.42578125" customWidth="1"/>
    <col min="40" max="40" width="42.42578125" customWidth="1"/>
    <col min="41" max="41" width="14" customWidth="1"/>
  </cols>
  <sheetData>
    <row r="1" spans="1:41" ht="15" customHeight="1" x14ac:dyDescent="0.25">
      <c r="A1" s="82" t="s">
        <v>65</v>
      </c>
      <c r="B1" s="82"/>
      <c r="C1" s="82"/>
      <c r="D1" s="82"/>
      <c r="E1" s="31"/>
      <c r="F1" s="29"/>
      <c r="G1" s="29"/>
      <c r="H1" s="29"/>
      <c r="I1" s="29"/>
      <c r="J1" s="29"/>
    </row>
    <row r="2" spans="1:41" ht="15" customHeight="1" x14ac:dyDescent="0.25">
      <c r="A2" s="82"/>
      <c r="B2" s="82"/>
      <c r="C2" s="82"/>
      <c r="D2" s="82"/>
      <c r="E2" s="31"/>
      <c r="F2" s="29"/>
      <c r="G2" s="29"/>
      <c r="H2" s="29"/>
      <c r="I2" s="29"/>
      <c r="J2" s="29"/>
    </row>
    <row r="3" spans="1:41" ht="15" customHeight="1" x14ac:dyDescent="0.3">
      <c r="A3" s="83" t="s">
        <v>66</v>
      </c>
      <c r="B3" s="83"/>
      <c r="C3" s="83"/>
      <c r="D3" s="83"/>
      <c r="E3" s="32"/>
      <c r="F3" s="29"/>
      <c r="G3" s="29"/>
      <c r="H3" s="29"/>
      <c r="I3" s="29"/>
      <c r="J3" s="29"/>
    </row>
    <row r="4" spans="1:41" ht="15" customHeight="1" x14ac:dyDescent="0.3">
      <c r="A4" s="83"/>
      <c r="B4" s="83"/>
      <c r="C4" s="83"/>
      <c r="D4" s="83"/>
      <c r="E4" s="32"/>
      <c r="F4" s="30"/>
      <c r="G4" s="30"/>
      <c r="H4" s="30"/>
      <c r="I4" s="30"/>
      <c r="J4" s="30"/>
    </row>
    <row r="5" spans="1:41" ht="21" x14ac:dyDescent="0.25">
      <c r="A5" s="97" t="s">
        <v>325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1"/>
      <c r="W5" s="1"/>
      <c r="X5" s="1"/>
      <c r="Y5" s="1"/>
      <c r="Z5" s="1"/>
      <c r="AA5" s="1"/>
      <c r="AB5" s="1"/>
    </row>
    <row r="6" spans="1:41" x14ac:dyDescent="0.25">
      <c r="A6" s="3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41" ht="15.75" thickBot="1" x14ac:dyDescent="0.3">
      <c r="A7" s="3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41" ht="15" customHeight="1" x14ac:dyDescent="0.25">
      <c r="A8" s="86" t="s">
        <v>56</v>
      </c>
      <c r="B8" s="88" t="s">
        <v>63</v>
      </c>
      <c r="C8" s="89"/>
      <c r="D8" s="90"/>
      <c r="E8" s="95" t="s">
        <v>322</v>
      </c>
      <c r="F8" s="91" t="s">
        <v>57</v>
      </c>
      <c r="G8" s="85"/>
      <c r="H8" s="92"/>
      <c r="I8" s="93" t="s">
        <v>58</v>
      </c>
      <c r="J8" s="85"/>
      <c r="K8" s="94"/>
      <c r="L8" s="91" t="s">
        <v>59</v>
      </c>
      <c r="M8" s="85"/>
      <c r="N8" s="85"/>
      <c r="O8" s="85" t="s">
        <v>30</v>
      </c>
      <c r="P8" s="85"/>
      <c r="Q8" s="85"/>
      <c r="R8" s="85" t="s">
        <v>32</v>
      </c>
      <c r="S8" s="85"/>
      <c r="T8" s="85"/>
      <c r="U8" s="85" t="s">
        <v>60</v>
      </c>
      <c r="V8" s="85"/>
      <c r="W8" s="85"/>
      <c r="X8" s="85" t="s">
        <v>82</v>
      </c>
      <c r="Y8" s="85"/>
      <c r="Z8" s="85"/>
      <c r="AA8" s="85" t="s">
        <v>61</v>
      </c>
      <c r="AB8" s="85"/>
      <c r="AC8" s="85"/>
      <c r="AD8" s="85" t="s">
        <v>72</v>
      </c>
      <c r="AE8" s="85"/>
      <c r="AF8" s="85"/>
      <c r="AG8" s="85" t="s">
        <v>81</v>
      </c>
      <c r="AH8" s="85"/>
      <c r="AI8" s="85"/>
      <c r="AJ8" s="85" t="s">
        <v>83</v>
      </c>
      <c r="AK8" s="85"/>
      <c r="AL8" s="85"/>
      <c r="AM8" s="85" t="s">
        <v>94</v>
      </c>
      <c r="AN8" s="85"/>
      <c r="AO8" s="85"/>
    </row>
    <row r="9" spans="1:41" ht="200.25" customHeight="1" thickBot="1" x14ac:dyDescent="0.3">
      <c r="A9" s="87"/>
      <c r="B9" s="50" t="s">
        <v>139</v>
      </c>
      <c r="C9" s="51" t="s">
        <v>138</v>
      </c>
      <c r="D9" s="12" t="s">
        <v>62</v>
      </c>
      <c r="E9" s="96"/>
      <c r="F9" s="50" t="s">
        <v>137</v>
      </c>
      <c r="G9" s="51" t="s">
        <v>136</v>
      </c>
      <c r="H9" s="12" t="s">
        <v>62</v>
      </c>
      <c r="I9" s="50" t="s">
        <v>137</v>
      </c>
      <c r="J9" s="51" t="s">
        <v>136</v>
      </c>
      <c r="K9" s="13" t="s">
        <v>62</v>
      </c>
      <c r="L9" s="50" t="s">
        <v>137</v>
      </c>
      <c r="M9" s="51" t="s">
        <v>136</v>
      </c>
      <c r="N9" s="12" t="s">
        <v>62</v>
      </c>
      <c r="O9" s="50" t="s">
        <v>137</v>
      </c>
      <c r="P9" s="51" t="s">
        <v>136</v>
      </c>
      <c r="Q9" s="12" t="s">
        <v>62</v>
      </c>
      <c r="R9" s="50" t="s">
        <v>137</v>
      </c>
      <c r="S9" s="51" t="s">
        <v>136</v>
      </c>
      <c r="T9" s="12" t="s">
        <v>62</v>
      </c>
      <c r="U9" s="50" t="s">
        <v>137</v>
      </c>
      <c r="V9" s="51" t="s">
        <v>136</v>
      </c>
      <c r="W9" s="12" t="s">
        <v>62</v>
      </c>
      <c r="X9" s="50" t="s">
        <v>137</v>
      </c>
      <c r="Y9" s="51" t="s">
        <v>136</v>
      </c>
      <c r="Z9" s="12" t="s">
        <v>62</v>
      </c>
      <c r="AA9" s="50" t="s">
        <v>137</v>
      </c>
      <c r="AB9" s="51" t="s">
        <v>136</v>
      </c>
      <c r="AC9" s="12" t="s">
        <v>62</v>
      </c>
      <c r="AD9" s="50" t="s">
        <v>137</v>
      </c>
      <c r="AE9" s="51" t="s">
        <v>136</v>
      </c>
      <c r="AF9" s="12" t="s">
        <v>62</v>
      </c>
      <c r="AG9" s="50" t="s">
        <v>137</v>
      </c>
      <c r="AH9" s="51" t="s">
        <v>136</v>
      </c>
      <c r="AI9" s="12" t="s">
        <v>62</v>
      </c>
      <c r="AJ9" s="50" t="s">
        <v>137</v>
      </c>
      <c r="AK9" s="51" t="s">
        <v>136</v>
      </c>
      <c r="AL9" s="12" t="s">
        <v>62</v>
      </c>
      <c r="AM9" s="50" t="s">
        <v>137</v>
      </c>
      <c r="AN9" s="51" t="s">
        <v>136</v>
      </c>
      <c r="AO9" s="12" t="s">
        <v>62</v>
      </c>
    </row>
    <row r="10" spans="1:41" ht="15.75" thickBot="1" x14ac:dyDescent="0.3">
      <c r="A10" s="14" t="s">
        <v>63</v>
      </c>
      <c r="B10" s="15">
        <v>323</v>
      </c>
      <c r="C10" s="16">
        <v>607</v>
      </c>
      <c r="D10" s="17">
        <v>0.53212520593080725</v>
      </c>
      <c r="E10" s="52">
        <v>0.51280000000000003</v>
      </c>
      <c r="F10" s="15">
        <f>SUM(F11:F17)</f>
        <v>28</v>
      </c>
      <c r="G10" s="16">
        <f>SUM(G11:G17)</f>
        <v>63</v>
      </c>
      <c r="H10" s="17">
        <f>IFERROR(F10/G10,"0"%)</f>
        <v>0.44444444444444442</v>
      </c>
      <c r="I10" s="15">
        <f>SUM(I11:I17)</f>
        <v>29</v>
      </c>
      <c r="J10" s="16">
        <f>SUM(J11:J17)</f>
        <v>48</v>
      </c>
      <c r="K10" s="17">
        <f t="shared" ref="K10:K17" si="0">IFERROR(I10/J10,"0"%)</f>
        <v>0.60416666666666663</v>
      </c>
      <c r="L10" s="15">
        <f>SUM(L11:L17)</f>
        <v>19</v>
      </c>
      <c r="M10" s="16">
        <f>SUM(M11:M17)</f>
        <v>33</v>
      </c>
      <c r="N10" s="17">
        <f t="shared" ref="N10:N17" si="1">IFERROR(L10/M10,"0"%)</f>
        <v>0.5757575757575758</v>
      </c>
      <c r="O10" s="15">
        <f>SUM(O11:O17)</f>
        <v>32</v>
      </c>
      <c r="P10" s="16">
        <f>SUM(P11:P17)</f>
        <v>55</v>
      </c>
      <c r="Q10" s="17">
        <f t="shared" ref="Q10:Q17" si="2">IFERROR(O10/P10,"0"%)</f>
        <v>0.58181818181818179</v>
      </c>
      <c r="R10" s="15">
        <f>SUM(R11:R17)</f>
        <v>25</v>
      </c>
      <c r="S10" s="16">
        <f>SUM(S11:S17)</f>
        <v>40</v>
      </c>
      <c r="T10" s="17">
        <f t="shared" ref="T10:T17" si="3">IFERROR(R10/S10,"0"%)</f>
        <v>0.625</v>
      </c>
      <c r="U10" s="15">
        <f>SUM(U11:U17)</f>
        <v>32</v>
      </c>
      <c r="V10" s="16">
        <f>SUM(V11:V17)</f>
        <v>47</v>
      </c>
      <c r="W10" s="17">
        <f t="shared" ref="W10:W17" si="4">IFERROR(U10/V10,"0"%)</f>
        <v>0.68085106382978722</v>
      </c>
      <c r="X10" s="15">
        <f>SUM(X11:X17)</f>
        <v>25</v>
      </c>
      <c r="Y10" s="16">
        <f>SUM(Y11:Y17)</f>
        <v>50</v>
      </c>
      <c r="Z10" s="17">
        <f t="shared" ref="Z10:Z17" si="5">IFERROR(X10/Y10,"0"%)</f>
        <v>0.5</v>
      </c>
      <c r="AA10" s="15">
        <f>SUM(AA11:AA17)</f>
        <v>49</v>
      </c>
      <c r="AB10" s="16">
        <f>SUM(AB11:AB17)</f>
        <v>80</v>
      </c>
      <c r="AC10" s="17">
        <f t="shared" ref="AC10:AC17" si="6">IFERROR(AA10/AB10,"0"%)</f>
        <v>0.61250000000000004</v>
      </c>
      <c r="AD10" s="15">
        <f>SUM(AD11:AD17)</f>
        <v>35</v>
      </c>
      <c r="AE10" s="16">
        <f>SUM(AE11:AE17)</f>
        <v>47</v>
      </c>
      <c r="AF10" s="17">
        <f t="shared" ref="AF10:AF17" si="7">IFERROR(AD10/AE10,"0"%)</f>
        <v>0.74468085106382975</v>
      </c>
      <c r="AG10" s="15">
        <f>SUM(AG11:AG17)</f>
        <v>20</v>
      </c>
      <c r="AH10" s="16">
        <f>SUM(AH11:AH17)</f>
        <v>44</v>
      </c>
      <c r="AI10" s="17">
        <f t="shared" ref="AI10:AI17" si="8">IFERROR(AG10/AH10,"0"%)</f>
        <v>0.45454545454545453</v>
      </c>
      <c r="AJ10" s="15">
        <f>SUM(AJ11:AJ17)</f>
        <v>15</v>
      </c>
      <c r="AK10" s="16">
        <f>SUM(AK11:AK17)</f>
        <v>52</v>
      </c>
      <c r="AL10" s="17">
        <f t="shared" ref="AL10:AL17" si="9">IFERROR(AJ10/AK10,"0"%)</f>
        <v>0.28846153846153844</v>
      </c>
      <c r="AM10" s="15">
        <f>SUM(AM11:AM17)</f>
        <v>14</v>
      </c>
      <c r="AN10" s="16">
        <f>SUM(AN11:AN17)</f>
        <v>48</v>
      </c>
      <c r="AO10" s="17">
        <f t="shared" ref="AO10:AO17" si="10">IFERROR(AM10/AN10,"0"%)</f>
        <v>0.29166666666666669</v>
      </c>
    </row>
    <row r="11" spans="1:41" ht="16.5" thickBot="1" x14ac:dyDescent="0.3">
      <c r="A11" s="18" t="s">
        <v>25</v>
      </c>
      <c r="B11" s="19">
        <v>155</v>
      </c>
      <c r="C11" s="19">
        <v>248</v>
      </c>
      <c r="D11" s="20">
        <v>0.625</v>
      </c>
      <c r="E11" s="53">
        <v>0.56369999999999998</v>
      </c>
      <c r="F11" s="22">
        <v>8</v>
      </c>
      <c r="G11" s="21">
        <v>21</v>
      </c>
      <c r="H11" s="20">
        <f t="shared" ref="H11:H17" si="11">IFERROR(F11/G11,"0"%)</f>
        <v>0.38095238095238093</v>
      </c>
      <c r="I11" s="22">
        <v>18</v>
      </c>
      <c r="J11" s="21">
        <v>25</v>
      </c>
      <c r="K11" s="20">
        <f t="shared" si="0"/>
        <v>0.72</v>
      </c>
      <c r="L11" s="22">
        <v>7</v>
      </c>
      <c r="M11" s="21">
        <v>9</v>
      </c>
      <c r="N11" s="20">
        <f t="shared" si="1"/>
        <v>0.77777777777777779</v>
      </c>
      <c r="O11" s="22">
        <v>12</v>
      </c>
      <c r="P11" s="21">
        <v>21</v>
      </c>
      <c r="Q11" s="20">
        <f t="shared" si="2"/>
        <v>0.5714285714285714</v>
      </c>
      <c r="R11" s="22">
        <v>10</v>
      </c>
      <c r="S11" s="21">
        <v>13</v>
      </c>
      <c r="T11" s="20">
        <f>IFERROR(R11/S11,"0"%)</f>
        <v>0.76923076923076927</v>
      </c>
      <c r="U11" s="22">
        <v>11</v>
      </c>
      <c r="V11" s="21">
        <v>21</v>
      </c>
      <c r="W11" s="20">
        <f t="shared" si="4"/>
        <v>0.52380952380952384</v>
      </c>
      <c r="X11" s="22">
        <v>9</v>
      </c>
      <c r="Y11" s="22">
        <v>23</v>
      </c>
      <c r="Z11" s="20">
        <f t="shared" si="5"/>
        <v>0.39130434782608697</v>
      </c>
      <c r="AA11" s="22">
        <v>29</v>
      </c>
      <c r="AB11" s="22">
        <v>41</v>
      </c>
      <c r="AC11" s="20">
        <f t="shared" si="6"/>
        <v>0.70731707317073167</v>
      </c>
      <c r="AD11" s="22">
        <v>18</v>
      </c>
      <c r="AE11" s="22">
        <v>22</v>
      </c>
      <c r="AF11" s="20">
        <f t="shared" si="7"/>
        <v>0.81818181818181823</v>
      </c>
      <c r="AG11" s="22">
        <v>12</v>
      </c>
      <c r="AH11" s="22">
        <v>18</v>
      </c>
      <c r="AI11" s="20">
        <f t="shared" si="8"/>
        <v>0.66666666666666663</v>
      </c>
      <c r="AJ11" s="22">
        <v>13</v>
      </c>
      <c r="AK11" s="22">
        <v>18</v>
      </c>
      <c r="AL11" s="20">
        <f t="shared" si="9"/>
        <v>0.72222222222222221</v>
      </c>
      <c r="AM11" s="22">
        <v>8</v>
      </c>
      <c r="AN11" s="22">
        <v>16</v>
      </c>
      <c r="AO11" s="20">
        <f t="shared" si="10"/>
        <v>0.5</v>
      </c>
    </row>
    <row r="12" spans="1:41" ht="16.5" thickBot="1" x14ac:dyDescent="0.3">
      <c r="A12" s="23" t="s">
        <v>26</v>
      </c>
      <c r="B12" s="19">
        <v>11</v>
      </c>
      <c r="C12" s="19">
        <v>17</v>
      </c>
      <c r="D12" s="24">
        <v>0.6470588235294118</v>
      </c>
      <c r="E12" s="53">
        <v>0.3105</v>
      </c>
      <c r="F12" s="22">
        <v>2</v>
      </c>
      <c r="G12" s="22">
        <v>3</v>
      </c>
      <c r="H12" s="24">
        <f t="shared" si="11"/>
        <v>0.66666666666666663</v>
      </c>
      <c r="I12" s="22">
        <v>1</v>
      </c>
      <c r="J12" s="22">
        <v>1</v>
      </c>
      <c r="K12" s="24">
        <f t="shared" si="0"/>
        <v>1</v>
      </c>
      <c r="L12" s="22"/>
      <c r="M12" s="22">
        <v>1</v>
      </c>
      <c r="N12" s="24">
        <f t="shared" si="1"/>
        <v>0</v>
      </c>
      <c r="O12" s="22">
        <v>1</v>
      </c>
      <c r="P12" s="22">
        <v>2</v>
      </c>
      <c r="Q12" s="24">
        <f t="shared" si="2"/>
        <v>0.5</v>
      </c>
      <c r="R12" s="22"/>
      <c r="S12" s="22"/>
      <c r="T12" s="24">
        <f t="shared" si="3"/>
        <v>0</v>
      </c>
      <c r="U12" s="22"/>
      <c r="V12" s="22">
        <v>1</v>
      </c>
      <c r="W12" s="24">
        <f t="shared" si="4"/>
        <v>0</v>
      </c>
      <c r="X12" s="22">
        <v>1</v>
      </c>
      <c r="Y12" s="22">
        <v>1</v>
      </c>
      <c r="Z12" s="24">
        <f t="shared" si="5"/>
        <v>1</v>
      </c>
      <c r="AA12" s="22">
        <v>3</v>
      </c>
      <c r="AB12" s="22">
        <v>4</v>
      </c>
      <c r="AC12" s="24">
        <f t="shared" si="6"/>
        <v>0.75</v>
      </c>
      <c r="AD12" s="22">
        <v>1</v>
      </c>
      <c r="AE12" s="22">
        <v>2</v>
      </c>
      <c r="AF12" s="24">
        <f t="shared" si="7"/>
        <v>0.5</v>
      </c>
      <c r="AG12" s="22">
        <v>1</v>
      </c>
      <c r="AH12" s="22">
        <v>1</v>
      </c>
      <c r="AI12" s="24">
        <f t="shared" si="8"/>
        <v>1</v>
      </c>
      <c r="AJ12" s="22"/>
      <c r="AK12" s="22"/>
      <c r="AL12" s="24">
        <f t="shared" si="9"/>
        <v>0</v>
      </c>
      <c r="AM12" s="22">
        <v>1</v>
      </c>
      <c r="AN12" s="22">
        <v>1</v>
      </c>
      <c r="AO12" s="24">
        <f t="shared" si="10"/>
        <v>1</v>
      </c>
    </row>
    <row r="13" spans="1:41" ht="16.5" thickBot="1" x14ac:dyDescent="0.3">
      <c r="A13" s="23" t="s">
        <v>69</v>
      </c>
      <c r="B13" s="19">
        <v>1</v>
      </c>
      <c r="C13" s="19">
        <v>45</v>
      </c>
      <c r="D13" s="24">
        <v>2.2222222222222223E-2</v>
      </c>
      <c r="E13" s="53">
        <v>0.22220000000000001</v>
      </c>
      <c r="F13" s="22"/>
      <c r="G13" s="22">
        <v>7</v>
      </c>
      <c r="H13" s="24">
        <f t="shared" si="11"/>
        <v>0</v>
      </c>
      <c r="I13" s="22"/>
      <c r="J13" s="22">
        <v>3</v>
      </c>
      <c r="K13" s="24">
        <f t="shared" si="0"/>
        <v>0</v>
      </c>
      <c r="L13" s="22"/>
      <c r="M13" s="22">
        <v>5</v>
      </c>
      <c r="N13" s="24">
        <f t="shared" si="1"/>
        <v>0</v>
      </c>
      <c r="O13" s="22"/>
      <c r="P13" s="22">
        <v>2</v>
      </c>
      <c r="Q13" s="24">
        <f t="shared" si="2"/>
        <v>0</v>
      </c>
      <c r="R13" s="22"/>
      <c r="S13" s="22"/>
      <c r="T13" s="24">
        <f>IFERROR(R13/S13,"0"%)</f>
        <v>0</v>
      </c>
      <c r="U13" s="22"/>
      <c r="V13" s="22"/>
      <c r="W13" s="24">
        <f t="shared" si="4"/>
        <v>0</v>
      </c>
      <c r="X13" s="22"/>
      <c r="Y13" s="22">
        <v>2</v>
      </c>
      <c r="Z13" s="24">
        <f t="shared" si="5"/>
        <v>0</v>
      </c>
      <c r="AA13" s="22"/>
      <c r="AB13" s="22">
        <v>3</v>
      </c>
      <c r="AC13" s="24">
        <f t="shared" si="6"/>
        <v>0</v>
      </c>
      <c r="AD13" s="22"/>
      <c r="AE13" s="22">
        <v>1</v>
      </c>
      <c r="AF13" s="24">
        <f t="shared" si="7"/>
        <v>0</v>
      </c>
      <c r="AG13" s="22"/>
      <c r="AH13" s="22">
        <v>7</v>
      </c>
      <c r="AI13" s="24">
        <f t="shared" si="8"/>
        <v>0</v>
      </c>
      <c r="AJ13" s="22"/>
      <c r="AK13" s="22">
        <v>7</v>
      </c>
      <c r="AL13" s="24">
        <f t="shared" si="9"/>
        <v>0</v>
      </c>
      <c r="AM13" s="22">
        <v>1</v>
      </c>
      <c r="AN13" s="22">
        <v>8</v>
      </c>
      <c r="AO13" s="24">
        <f t="shared" si="10"/>
        <v>0.125</v>
      </c>
    </row>
    <row r="14" spans="1:41" ht="16.5" thickBot="1" x14ac:dyDescent="0.3">
      <c r="A14" s="23" t="s">
        <v>28</v>
      </c>
      <c r="B14" s="19">
        <v>8</v>
      </c>
      <c r="C14" s="19">
        <v>20</v>
      </c>
      <c r="D14" s="24">
        <v>0.4</v>
      </c>
      <c r="E14" s="53">
        <v>0.32650000000000001</v>
      </c>
      <c r="F14" s="22"/>
      <c r="G14" s="22"/>
      <c r="H14" s="24">
        <f t="shared" si="11"/>
        <v>0</v>
      </c>
      <c r="I14" s="22">
        <v>1</v>
      </c>
      <c r="J14" s="22">
        <v>1</v>
      </c>
      <c r="K14" s="24">
        <f t="shared" si="0"/>
        <v>1</v>
      </c>
      <c r="L14" s="22"/>
      <c r="M14" s="22"/>
      <c r="N14" s="24">
        <f t="shared" si="1"/>
        <v>0</v>
      </c>
      <c r="O14" s="22"/>
      <c r="P14" s="22">
        <v>2</v>
      </c>
      <c r="Q14" s="24">
        <f t="shared" si="2"/>
        <v>0</v>
      </c>
      <c r="R14" s="22"/>
      <c r="S14" s="22">
        <v>1</v>
      </c>
      <c r="T14" s="24">
        <f t="shared" si="3"/>
        <v>0</v>
      </c>
      <c r="U14" s="22">
        <v>1</v>
      </c>
      <c r="V14" s="22">
        <v>1</v>
      </c>
      <c r="W14" s="24">
        <f t="shared" si="4"/>
        <v>1</v>
      </c>
      <c r="X14" s="22">
        <v>1</v>
      </c>
      <c r="Y14" s="22">
        <v>2</v>
      </c>
      <c r="Z14" s="24">
        <f t="shared" si="5"/>
        <v>0.5</v>
      </c>
      <c r="AA14" s="22">
        <v>2</v>
      </c>
      <c r="AB14" s="22">
        <v>5</v>
      </c>
      <c r="AC14" s="24">
        <f t="shared" si="6"/>
        <v>0.4</v>
      </c>
      <c r="AD14" s="22">
        <v>2</v>
      </c>
      <c r="AE14" s="22">
        <v>3</v>
      </c>
      <c r="AF14" s="24">
        <f t="shared" si="7"/>
        <v>0.66666666666666663</v>
      </c>
      <c r="AG14" s="22">
        <v>1</v>
      </c>
      <c r="AH14" s="22">
        <v>2</v>
      </c>
      <c r="AI14" s="24">
        <f t="shared" si="8"/>
        <v>0.5</v>
      </c>
      <c r="AJ14" s="22"/>
      <c r="AK14" s="22">
        <v>3</v>
      </c>
      <c r="AL14" s="24">
        <f t="shared" si="9"/>
        <v>0</v>
      </c>
      <c r="AM14" s="22"/>
      <c r="AN14" s="22"/>
      <c r="AO14" s="24">
        <f t="shared" si="10"/>
        <v>0</v>
      </c>
    </row>
    <row r="15" spans="1:41" ht="16.5" thickBot="1" x14ac:dyDescent="0.3">
      <c r="A15" s="23" t="s">
        <v>29</v>
      </c>
      <c r="B15" s="19">
        <v>2</v>
      </c>
      <c r="C15" s="19">
        <v>4</v>
      </c>
      <c r="D15" s="24">
        <v>0.5</v>
      </c>
      <c r="E15" s="53">
        <v>1</v>
      </c>
      <c r="F15" s="22"/>
      <c r="G15" s="22"/>
      <c r="H15" s="24">
        <f t="shared" ref="H15" si="12">IFERROR(F15/G15,"0"%)</f>
        <v>0</v>
      </c>
      <c r="I15" s="22"/>
      <c r="J15" s="22"/>
      <c r="K15" s="24">
        <f t="shared" ref="K15" si="13">IFERROR(I15/J15,"0"%)</f>
        <v>0</v>
      </c>
      <c r="L15" s="22"/>
      <c r="M15" s="22"/>
      <c r="N15" s="24">
        <f t="shared" ref="N15" si="14">IFERROR(L15/M15,"0"%)</f>
        <v>0</v>
      </c>
      <c r="O15" s="22"/>
      <c r="P15" s="22"/>
      <c r="Q15" s="24">
        <f t="shared" ref="Q15" si="15">IFERROR(O15/P15,"0"%)</f>
        <v>0</v>
      </c>
      <c r="R15" s="22"/>
      <c r="S15" s="22"/>
      <c r="T15" s="24">
        <f t="shared" ref="T15" si="16">IFERROR(R15/S15,"0"%)</f>
        <v>0</v>
      </c>
      <c r="U15" s="22"/>
      <c r="V15" s="22"/>
      <c r="W15" s="24">
        <f t="shared" ref="W15" si="17">IFERROR(U15/V15,"0"%)</f>
        <v>0</v>
      </c>
      <c r="X15" s="22"/>
      <c r="Y15" s="22"/>
      <c r="Z15" s="24">
        <f t="shared" ref="Z15" si="18">IFERROR(X15/Y15,"0"%)</f>
        <v>0</v>
      </c>
      <c r="AA15" s="22">
        <v>1</v>
      </c>
      <c r="AB15" s="22">
        <v>2</v>
      </c>
      <c r="AC15" s="24">
        <f t="shared" ref="AC15" si="19">IFERROR(AA15/AB15,"0"%)</f>
        <v>0.5</v>
      </c>
      <c r="AD15" s="22">
        <v>1</v>
      </c>
      <c r="AE15" s="22">
        <v>2</v>
      </c>
      <c r="AF15" s="24">
        <f t="shared" ref="AF15" si="20">IFERROR(AD15/AE15,"0"%)</f>
        <v>0.5</v>
      </c>
      <c r="AG15" s="22"/>
      <c r="AH15" s="22"/>
      <c r="AI15" s="24">
        <f t="shared" ref="AI15" si="21">IFERROR(AG15/AH15,"0"%)</f>
        <v>0</v>
      </c>
      <c r="AJ15" s="22"/>
      <c r="AK15" s="22"/>
      <c r="AL15" s="24">
        <f t="shared" ref="AL15" si="22">IFERROR(AJ15/AK15,"0"%)</f>
        <v>0</v>
      </c>
      <c r="AM15" s="22"/>
      <c r="AN15" s="22"/>
      <c r="AO15" s="24">
        <f t="shared" ref="AO15" si="23">IFERROR(AM15/AN15,"0"%)</f>
        <v>0</v>
      </c>
    </row>
    <row r="16" spans="1:41" ht="16.5" thickBot="1" x14ac:dyDescent="0.3">
      <c r="A16" s="23" t="s">
        <v>0</v>
      </c>
      <c r="B16" s="19">
        <v>136</v>
      </c>
      <c r="C16" s="19">
        <v>263</v>
      </c>
      <c r="D16" s="24">
        <v>0.5171102661596958</v>
      </c>
      <c r="E16" s="53">
        <v>0.4834</v>
      </c>
      <c r="F16" s="22">
        <v>14</v>
      </c>
      <c r="G16" s="22">
        <v>28</v>
      </c>
      <c r="H16" s="24">
        <f t="shared" si="11"/>
        <v>0.5</v>
      </c>
      <c r="I16" s="22">
        <v>7</v>
      </c>
      <c r="J16" s="22">
        <v>16</v>
      </c>
      <c r="K16" s="24">
        <f t="shared" si="0"/>
        <v>0.4375</v>
      </c>
      <c r="L16" s="22">
        <v>12</v>
      </c>
      <c r="M16" s="22">
        <v>18</v>
      </c>
      <c r="N16" s="24">
        <f t="shared" si="1"/>
        <v>0.66666666666666663</v>
      </c>
      <c r="O16" s="22">
        <v>19</v>
      </c>
      <c r="P16" s="22">
        <v>28</v>
      </c>
      <c r="Q16" s="24">
        <f t="shared" si="2"/>
        <v>0.6785714285714286</v>
      </c>
      <c r="R16" s="22">
        <v>14</v>
      </c>
      <c r="S16" s="22">
        <v>25</v>
      </c>
      <c r="T16" s="24">
        <f t="shared" si="3"/>
        <v>0.56000000000000005</v>
      </c>
      <c r="U16" s="22">
        <v>19</v>
      </c>
      <c r="V16" s="22">
        <v>23</v>
      </c>
      <c r="W16" s="24">
        <f t="shared" si="4"/>
        <v>0.82608695652173914</v>
      </c>
      <c r="X16" s="22">
        <v>13</v>
      </c>
      <c r="Y16" s="22">
        <v>21</v>
      </c>
      <c r="Z16" s="24">
        <f t="shared" si="5"/>
        <v>0.61904761904761907</v>
      </c>
      <c r="AA16" s="22">
        <v>14</v>
      </c>
      <c r="AB16" s="22">
        <v>25</v>
      </c>
      <c r="AC16" s="24">
        <f t="shared" si="6"/>
        <v>0.56000000000000005</v>
      </c>
      <c r="AD16" s="22">
        <v>13</v>
      </c>
      <c r="AE16" s="22">
        <v>17</v>
      </c>
      <c r="AF16" s="24">
        <f t="shared" si="7"/>
        <v>0.76470588235294112</v>
      </c>
      <c r="AG16" s="22">
        <v>5</v>
      </c>
      <c r="AH16" s="22">
        <v>15</v>
      </c>
      <c r="AI16" s="24">
        <f t="shared" si="8"/>
        <v>0.33333333333333331</v>
      </c>
      <c r="AJ16" s="22">
        <v>2</v>
      </c>
      <c r="AK16" s="22">
        <v>24</v>
      </c>
      <c r="AL16" s="24">
        <f t="shared" si="9"/>
        <v>8.3333333333333329E-2</v>
      </c>
      <c r="AM16" s="22">
        <v>4</v>
      </c>
      <c r="AN16" s="22">
        <v>23</v>
      </c>
      <c r="AO16" s="24">
        <f t="shared" si="10"/>
        <v>0.17391304347826086</v>
      </c>
    </row>
    <row r="17" spans="1:41" ht="16.5" thickBot="1" x14ac:dyDescent="0.3">
      <c r="A17" s="25" t="s">
        <v>27</v>
      </c>
      <c r="B17" s="19">
        <v>10</v>
      </c>
      <c r="C17" s="19">
        <v>10</v>
      </c>
      <c r="D17" s="26">
        <v>1</v>
      </c>
      <c r="E17" s="53">
        <v>0.75180000000000002</v>
      </c>
      <c r="F17" s="22">
        <v>4</v>
      </c>
      <c r="G17" s="27">
        <v>4</v>
      </c>
      <c r="H17" s="26">
        <f t="shared" si="11"/>
        <v>1</v>
      </c>
      <c r="I17" s="22">
        <v>2</v>
      </c>
      <c r="J17" s="27">
        <v>2</v>
      </c>
      <c r="K17" s="26">
        <f t="shared" si="0"/>
        <v>1</v>
      </c>
      <c r="L17" s="22"/>
      <c r="M17" s="27"/>
      <c r="N17" s="26">
        <f t="shared" si="1"/>
        <v>0</v>
      </c>
      <c r="O17" s="22"/>
      <c r="P17" s="27"/>
      <c r="Q17" s="26">
        <f t="shared" si="2"/>
        <v>0</v>
      </c>
      <c r="R17" s="22">
        <v>1</v>
      </c>
      <c r="S17" s="27">
        <v>1</v>
      </c>
      <c r="T17" s="26">
        <f t="shared" si="3"/>
        <v>1</v>
      </c>
      <c r="U17" s="22">
        <v>1</v>
      </c>
      <c r="V17" s="27">
        <v>1</v>
      </c>
      <c r="W17" s="26">
        <f t="shared" si="4"/>
        <v>1</v>
      </c>
      <c r="X17" s="22">
        <v>1</v>
      </c>
      <c r="Y17" s="22">
        <v>1</v>
      </c>
      <c r="Z17" s="26">
        <f t="shared" si="5"/>
        <v>1</v>
      </c>
      <c r="AA17" s="22"/>
      <c r="AB17" s="22"/>
      <c r="AC17" s="26">
        <f t="shared" si="6"/>
        <v>0</v>
      </c>
      <c r="AD17" s="22"/>
      <c r="AE17" s="22"/>
      <c r="AF17" s="26">
        <f t="shared" si="7"/>
        <v>0</v>
      </c>
      <c r="AG17" s="22">
        <v>1</v>
      </c>
      <c r="AH17" s="22">
        <v>1</v>
      </c>
      <c r="AI17" s="26">
        <f t="shared" si="8"/>
        <v>1</v>
      </c>
      <c r="AJ17" s="22"/>
      <c r="AK17" s="22"/>
      <c r="AL17" s="26">
        <f t="shared" si="9"/>
        <v>0</v>
      </c>
      <c r="AM17" s="22"/>
      <c r="AN17" s="22"/>
      <c r="AO17" s="26">
        <f t="shared" si="10"/>
        <v>0</v>
      </c>
    </row>
    <row r="18" spans="1:41" x14ac:dyDescent="0.25">
      <c r="A18" s="28" t="s">
        <v>64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21" spans="1:41" ht="15" hidden="1" customHeight="1" x14ac:dyDescent="0.25">
      <c r="A21" s="86" t="s">
        <v>96</v>
      </c>
      <c r="B21" s="88" t="s">
        <v>63</v>
      </c>
      <c r="C21" s="89"/>
      <c r="D21" s="90"/>
      <c r="E21" s="95" t="s">
        <v>99</v>
      </c>
      <c r="F21" s="91" t="s">
        <v>57</v>
      </c>
      <c r="G21" s="85"/>
      <c r="H21" s="92"/>
      <c r="I21" s="93" t="s">
        <v>58</v>
      </c>
      <c r="J21" s="85"/>
      <c r="K21" s="94"/>
      <c r="L21" s="91" t="s">
        <v>59</v>
      </c>
      <c r="M21" s="85"/>
      <c r="N21" s="85"/>
      <c r="O21" s="85" t="s">
        <v>30</v>
      </c>
      <c r="P21" s="85"/>
      <c r="Q21" s="85"/>
      <c r="R21" s="85" t="s">
        <v>32</v>
      </c>
      <c r="S21" s="85"/>
      <c r="T21" s="85"/>
      <c r="U21" s="85" t="s">
        <v>60</v>
      </c>
      <c r="V21" s="85"/>
      <c r="W21" s="85"/>
      <c r="X21" s="85" t="s">
        <v>82</v>
      </c>
      <c r="Y21" s="85"/>
      <c r="Z21" s="85"/>
      <c r="AA21" s="85" t="s">
        <v>61</v>
      </c>
      <c r="AB21" s="85"/>
      <c r="AC21" s="85"/>
      <c r="AD21" s="85" t="s">
        <v>72</v>
      </c>
      <c r="AE21" s="85"/>
      <c r="AF21" s="85"/>
      <c r="AG21" s="85" t="s">
        <v>81</v>
      </c>
      <c r="AH21" s="85"/>
      <c r="AI21" s="85"/>
    </row>
    <row r="22" spans="1:41" ht="159.75" hidden="1" customHeight="1" thickBot="1" x14ac:dyDescent="0.3">
      <c r="A22" s="87"/>
      <c r="B22" s="50" t="s">
        <v>137</v>
      </c>
      <c r="C22" s="51" t="s">
        <v>136</v>
      </c>
      <c r="D22" s="12" t="s">
        <v>62</v>
      </c>
      <c r="E22" s="96"/>
      <c r="F22" s="50" t="s">
        <v>137</v>
      </c>
      <c r="G22" s="51" t="s">
        <v>136</v>
      </c>
      <c r="H22" s="12" t="s">
        <v>62</v>
      </c>
      <c r="I22" s="50" t="s">
        <v>137</v>
      </c>
      <c r="J22" s="51" t="s">
        <v>136</v>
      </c>
      <c r="K22" s="13" t="s">
        <v>62</v>
      </c>
      <c r="L22" s="50" t="s">
        <v>137</v>
      </c>
      <c r="M22" s="51" t="s">
        <v>136</v>
      </c>
      <c r="N22" s="12" t="s">
        <v>62</v>
      </c>
      <c r="O22" s="50" t="s">
        <v>137</v>
      </c>
      <c r="P22" s="51" t="s">
        <v>136</v>
      </c>
      <c r="Q22" s="12" t="s">
        <v>62</v>
      </c>
      <c r="R22" s="50" t="s">
        <v>137</v>
      </c>
      <c r="S22" s="51" t="s">
        <v>136</v>
      </c>
      <c r="T22" s="12" t="s">
        <v>62</v>
      </c>
      <c r="U22" s="50" t="s">
        <v>137</v>
      </c>
      <c r="V22" s="51" t="s">
        <v>136</v>
      </c>
      <c r="W22" s="12" t="s">
        <v>62</v>
      </c>
      <c r="X22" s="50" t="s">
        <v>137</v>
      </c>
      <c r="Y22" s="51" t="s">
        <v>136</v>
      </c>
      <c r="Z22" s="12" t="s">
        <v>62</v>
      </c>
      <c r="AA22" s="50" t="s">
        <v>137</v>
      </c>
      <c r="AB22" s="51" t="s">
        <v>136</v>
      </c>
      <c r="AC22" s="12" t="s">
        <v>62</v>
      </c>
      <c r="AD22" s="50" t="s">
        <v>137</v>
      </c>
      <c r="AE22" s="51" t="s">
        <v>136</v>
      </c>
      <c r="AF22" s="12" t="s">
        <v>62</v>
      </c>
      <c r="AG22" s="50" t="s">
        <v>137</v>
      </c>
      <c r="AH22" s="51" t="s">
        <v>136</v>
      </c>
      <c r="AI22" s="12" t="s">
        <v>62</v>
      </c>
    </row>
    <row r="23" spans="1:41" ht="15.75" hidden="1" thickBot="1" x14ac:dyDescent="0.3">
      <c r="A23" s="14" t="s">
        <v>63</v>
      </c>
      <c r="B23" s="15">
        <f>SUM(B24:B26)</f>
        <v>292</v>
      </c>
      <c r="C23" s="16">
        <f>SUM(C24:C26)</f>
        <v>503</v>
      </c>
      <c r="D23" s="17">
        <f t="shared" ref="D23:D26" si="24">IFERROR(B23/C23,"0"%)</f>
        <v>0.58051689860834987</v>
      </c>
      <c r="E23" s="52">
        <v>0.41249999999999998</v>
      </c>
      <c r="F23" s="15">
        <f>SUM(F24:F26)</f>
        <v>28</v>
      </c>
      <c r="G23" s="16">
        <f>SUM(G24:G26)</f>
        <v>63</v>
      </c>
      <c r="H23" s="17">
        <f t="shared" ref="H23:H26" si="25">IFERROR(F23/G23,"0"%)</f>
        <v>0.44444444444444442</v>
      </c>
      <c r="I23" s="15">
        <f>SUM(I24:I26)</f>
        <v>29</v>
      </c>
      <c r="J23" s="16">
        <f>SUM(J24:J26)</f>
        <v>48</v>
      </c>
      <c r="K23" s="17">
        <f t="shared" ref="K23:K26" si="26">IFERROR(I23/J23,"0"%)</f>
        <v>0.60416666666666663</v>
      </c>
      <c r="L23" s="15">
        <f>SUM(L24:L26)</f>
        <v>19</v>
      </c>
      <c r="M23" s="16">
        <f>SUM(M24:M26)</f>
        <v>33</v>
      </c>
      <c r="N23" s="17">
        <f t="shared" ref="N23:N26" si="27">IFERROR(L23/M23,"0"%)</f>
        <v>0.5757575757575758</v>
      </c>
      <c r="O23" s="15">
        <f>SUM(O24:O26)</f>
        <v>32</v>
      </c>
      <c r="P23" s="16">
        <f>SUM(P24:P26)</f>
        <v>55</v>
      </c>
      <c r="Q23" s="17">
        <f t="shared" ref="Q23:Q26" si="28">IFERROR(O23/P23,"0"%)</f>
        <v>0.58181818181818179</v>
      </c>
      <c r="R23" s="15">
        <f>SUM(R24:R26)</f>
        <v>25</v>
      </c>
      <c r="S23" s="16">
        <f>SUM(S24:S26)</f>
        <v>40</v>
      </c>
      <c r="T23" s="17">
        <f t="shared" ref="T23" si="29">IFERROR(R23/S23,"0"%)</f>
        <v>0.625</v>
      </c>
      <c r="U23" s="15">
        <f>SUM(U24:U26)</f>
        <v>32</v>
      </c>
      <c r="V23" s="16">
        <f>SUM(V24:V26)</f>
        <v>47</v>
      </c>
      <c r="W23" s="17">
        <f t="shared" ref="W23:W26" si="30">IFERROR(U23/V23,"0"%)</f>
        <v>0.68085106382978722</v>
      </c>
      <c r="X23" s="15">
        <f>SUM(X24:X26)</f>
        <v>25</v>
      </c>
      <c r="Y23" s="16">
        <f>SUM(Y24:Y26)</f>
        <v>50</v>
      </c>
      <c r="Z23" s="17">
        <f t="shared" ref="Z23:Z26" si="31">IFERROR(X23/Y23,"0"%)</f>
        <v>0.5</v>
      </c>
      <c r="AA23" s="15">
        <f>SUM(AA24:AA26)</f>
        <v>48</v>
      </c>
      <c r="AB23" s="16">
        <f>SUM(AB24:AB26)</f>
        <v>78</v>
      </c>
      <c r="AC23" s="17">
        <f t="shared" ref="AC23:AC26" si="32">IFERROR(AA23/AB23,"0"%)</f>
        <v>0.61538461538461542</v>
      </c>
      <c r="AD23" s="15">
        <f>SUM(AD24:AD26)</f>
        <v>34</v>
      </c>
      <c r="AE23" s="16">
        <f>SUM(AE24:AE26)</f>
        <v>45</v>
      </c>
      <c r="AF23" s="17">
        <f t="shared" ref="AF23:AF26" si="33">IFERROR(AD23/AE23,"0"%)</f>
        <v>0.75555555555555554</v>
      </c>
      <c r="AG23" s="15">
        <f>SUM(AG24:AG26)</f>
        <v>20</v>
      </c>
      <c r="AH23" s="16">
        <f>SUM(AH24:AH26)</f>
        <v>44</v>
      </c>
      <c r="AI23" s="17">
        <f t="shared" ref="AI23:AI26" si="34">IFERROR(AG23/AH23,"0"%)</f>
        <v>0.45454545454545453</v>
      </c>
    </row>
    <row r="24" spans="1:41" ht="16.5" hidden="1" thickBot="1" x14ac:dyDescent="0.3">
      <c r="A24" s="18" t="s">
        <v>97</v>
      </c>
      <c r="B24" s="19">
        <f>F24+I24+L24+O24+R24+U24+X24+AA24+AD24+AG24</f>
        <v>142</v>
      </c>
      <c r="C24" s="19">
        <f>G24+J24+M24+P24+S24+V24+Y24+AB24+AE24+AH24</f>
        <v>244</v>
      </c>
      <c r="D24" s="20">
        <f>IFERROR(B24/C24,"0"%)</f>
        <v>0.58196721311475408</v>
      </c>
      <c r="E24" s="53" t="str">
        <f>IFERROR(VLOOKUP(A24,META_F04_REDES,2,0),"")</f>
        <v/>
      </c>
      <c r="F24" s="22">
        <f>SUM(F11+F13+F14)</f>
        <v>8</v>
      </c>
      <c r="G24" s="22">
        <f>SUM(G11+G13)</f>
        <v>28</v>
      </c>
      <c r="H24" s="20">
        <f t="shared" si="25"/>
        <v>0.2857142857142857</v>
      </c>
      <c r="I24" s="22">
        <f>SUM(I11+I13+I14)</f>
        <v>19</v>
      </c>
      <c r="J24" s="22">
        <f>SUM(J11+J13)</f>
        <v>28</v>
      </c>
      <c r="K24" s="20">
        <f t="shared" si="26"/>
        <v>0.6785714285714286</v>
      </c>
      <c r="L24" s="22">
        <f>SUM(L11+L13+L14)</f>
        <v>7</v>
      </c>
      <c r="M24" s="22">
        <f>SUM(M11+M13)</f>
        <v>14</v>
      </c>
      <c r="N24" s="20">
        <f t="shared" si="27"/>
        <v>0.5</v>
      </c>
      <c r="O24" s="22">
        <f>SUM(O11+O13+O14)</f>
        <v>12</v>
      </c>
      <c r="P24" s="22">
        <f>SUM(P11+P13)</f>
        <v>23</v>
      </c>
      <c r="Q24" s="20">
        <f t="shared" si="28"/>
        <v>0.52173913043478259</v>
      </c>
      <c r="R24" s="22">
        <f>SUM(R11+R13+R14)</f>
        <v>10</v>
      </c>
      <c r="S24" s="22">
        <f>SUM(S11+S13)</f>
        <v>13</v>
      </c>
      <c r="T24" s="20">
        <f>IFERROR(R24/S24,"0"%)</f>
        <v>0.76923076923076927</v>
      </c>
      <c r="U24" s="22">
        <f>SUM(U11+U13+U14)</f>
        <v>12</v>
      </c>
      <c r="V24" s="22">
        <f>SUM(V11+V13)</f>
        <v>21</v>
      </c>
      <c r="W24" s="20">
        <f t="shared" si="30"/>
        <v>0.5714285714285714</v>
      </c>
      <c r="X24" s="22">
        <f>SUM(X11+X13+X14)</f>
        <v>10</v>
      </c>
      <c r="Y24" s="22">
        <f>SUM(Y11+Y13)</f>
        <v>25</v>
      </c>
      <c r="Z24" s="20">
        <f t="shared" si="31"/>
        <v>0.4</v>
      </c>
      <c r="AA24" s="22">
        <f>SUM(AA11+AA13+AA14)</f>
        <v>31</v>
      </c>
      <c r="AB24" s="22">
        <f>SUM(AB11+AB13)</f>
        <v>44</v>
      </c>
      <c r="AC24" s="20">
        <f t="shared" si="32"/>
        <v>0.70454545454545459</v>
      </c>
      <c r="AD24" s="22">
        <f>SUM(AD11+AD13+AD14)</f>
        <v>20</v>
      </c>
      <c r="AE24" s="22">
        <f>SUM(AE11+AE13)</f>
        <v>23</v>
      </c>
      <c r="AF24" s="20">
        <f t="shared" si="33"/>
        <v>0.86956521739130432</v>
      </c>
      <c r="AG24" s="22">
        <f>SUM(AG11+AG13+AG14)</f>
        <v>13</v>
      </c>
      <c r="AH24" s="22">
        <f>SUM(AH11+AH13)</f>
        <v>25</v>
      </c>
      <c r="AI24" s="20">
        <f t="shared" si="34"/>
        <v>0.52</v>
      </c>
    </row>
    <row r="25" spans="1:41" ht="16.5" hidden="1" thickBot="1" x14ac:dyDescent="0.3">
      <c r="A25" s="23" t="s">
        <v>98</v>
      </c>
      <c r="B25" s="19">
        <f t="shared" ref="B25:B26" si="35">F25+I25+L25+O25+R25+U25+X25+AA25+AD25+AG25</f>
        <v>10</v>
      </c>
      <c r="C25" s="19">
        <f t="shared" ref="C25:C26" si="36">G25+J25+M25+P25+S25+V25+Y25+AB25+AE25+AH25</f>
        <v>33</v>
      </c>
      <c r="D25" s="24">
        <f t="shared" si="24"/>
        <v>0.30303030303030304</v>
      </c>
      <c r="E25" s="53" t="str">
        <f>IFERROR(VLOOKUP(A25,META_F04_REDES,2,0),"")</f>
        <v/>
      </c>
      <c r="F25" s="22">
        <f>SUM(F12)</f>
        <v>2</v>
      </c>
      <c r="G25" s="22">
        <f>SUM(G12+G14)</f>
        <v>3</v>
      </c>
      <c r="H25" s="24">
        <f t="shared" si="25"/>
        <v>0.66666666666666663</v>
      </c>
      <c r="I25" s="22">
        <f>SUM(I12)</f>
        <v>1</v>
      </c>
      <c r="J25" s="22">
        <f>SUM(J12+J14)</f>
        <v>2</v>
      </c>
      <c r="K25" s="24">
        <f t="shared" si="26"/>
        <v>0.5</v>
      </c>
      <c r="L25" s="22">
        <f>SUM(L12)</f>
        <v>0</v>
      </c>
      <c r="M25" s="22">
        <f>SUM(M12+M14)</f>
        <v>1</v>
      </c>
      <c r="N25" s="24">
        <f t="shared" si="27"/>
        <v>0</v>
      </c>
      <c r="O25" s="22">
        <f>SUM(O12)</f>
        <v>1</v>
      </c>
      <c r="P25" s="22">
        <f>SUM(P12+P14)</f>
        <v>4</v>
      </c>
      <c r="Q25" s="24">
        <f t="shared" si="28"/>
        <v>0.25</v>
      </c>
      <c r="R25" s="22">
        <f>SUM(R12)</f>
        <v>0</v>
      </c>
      <c r="S25" s="22">
        <f>SUM(S12+S14)</f>
        <v>1</v>
      </c>
      <c r="T25" s="24">
        <f t="shared" ref="T25" si="37">IFERROR(R25/S25,"0"%)</f>
        <v>0</v>
      </c>
      <c r="U25" s="22">
        <f>SUM(U12)</f>
        <v>0</v>
      </c>
      <c r="V25" s="22">
        <f>SUM(V12+V14)</f>
        <v>2</v>
      </c>
      <c r="W25" s="24">
        <f t="shared" si="30"/>
        <v>0</v>
      </c>
      <c r="X25" s="22">
        <f>SUM(X12)</f>
        <v>1</v>
      </c>
      <c r="Y25" s="22">
        <f>SUM(Y12+Y14)</f>
        <v>3</v>
      </c>
      <c r="Z25" s="24">
        <f t="shared" si="31"/>
        <v>0.33333333333333331</v>
      </c>
      <c r="AA25" s="22">
        <f>SUM(AA12)</f>
        <v>3</v>
      </c>
      <c r="AB25" s="22">
        <f>SUM(AB12+AB14)</f>
        <v>9</v>
      </c>
      <c r="AC25" s="24">
        <f t="shared" si="32"/>
        <v>0.33333333333333331</v>
      </c>
      <c r="AD25" s="22">
        <f>SUM(AD12)</f>
        <v>1</v>
      </c>
      <c r="AE25" s="22">
        <f>SUM(AE12+AE14)</f>
        <v>5</v>
      </c>
      <c r="AF25" s="24">
        <f t="shared" si="33"/>
        <v>0.2</v>
      </c>
      <c r="AG25" s="22">
        <f>SUM(AG12)</f>
        <v>1</v>
      </c>
      <c r="AH25" s="22">
        <f>SUM(AH12+AH14)</f>
        <v>3</v>
      </c>
      <c r="AI25" s="24">
        <f t="shared" si="34"/>
        <v>0.33333333333333331</v>
      </c>
    </row>
    <row r="26" spans="1:41" ht="15.75" hidden="1" x14ac:dyDescent="0.25">
      <c r="A26" s="23" t="s">
        <v>0</v>
      </c>
      <c r="B26" s="19">
        <f t="shared" si="35"/>
        <v>140</v>
      </c>
      <c r="C26" s="19">
        <f t="shared" si="36"/>
        <v>226</v>
      </c>
      <c r="D26" s="24">
        <f t="shared" si="24"/>
        <v>0.61946902654867253</v>
      </c>
      <c r="E26" s="53" t="str">
        <f>IFERROR(VLOOKUP(A26,META_F04_REDES,2,0),"")</f>
        <v/>
      </c>
      <c r="F26" s="22">
        <f>SUM(F16:F17)</f>
        <v>18</v>
      </c>
      <c r="G26" s="22">
        <f>SUM(G16:G17)</f>
        <v>32</v>
      </c>
      <c r="H26" s="24">
        <f t="shared" si="25"/>
        <v>0.5625</v>
      </c>
      <c r="I26" s="22">
        <f>SUM(I16:I17)</f>
        <v>9</v>
      </c>
      <c r="J26" s="22">
        <f>SUM(J16:J17)</f>
        <v>18</v>
      </c>
      <c r="K26" s="24">
        <f t="shared" si="26"/>
        <v>0.5</v>
      </c>
      <c r="L26" s="22">
        <f>SUM(L16:L17)</f>
        <v>12</v>
      </c>
      <c r="M26" s="22">
        <f>SUM(M16:M17)</f>
        <v>18</v>
      </c>
      <c r="N26" s="24">
        <f t="shared" si="27"/>
        <v>0.66666666666666663</v>
      </c>
      <c r="O26" s="22">
        <f>SUM(O16:O17)</f>
        <v>19</v>
      </c>
      <c r="P26" s="22">
        <f>SUM(P16:P17)</f>
        <v>28</v>
      </c>
      <c r="Q26" s="24">
        <f t="shared" si="28"/>
        <v>0.6785714285714286</v>
      </c>
      <c r="R26" s="22">
        <f>SUM(R16:R17)</f>
        <v>15</v>
      </c>
      <c r="S26" s="22">
        <f>SUM(S16:S17)</f>
        <v>26</v>
      </c>
      <c r="T26" s="24">
        <f>IFERROR(R26/S26,"0"%)</f>
        <v>0.57692307692307687</v>
      </c>
      <c r="U26" s="22">
        <f>SUM(U16:U17)</f>
        <v>20</v>
      </c>
      <c r="V26" s="22">
        <f>SUM(V16:V17)</f>
        <v>24</v>
      </c>
      <c r="W26" s="24">
        <f t="shared" si="30"/>
        <v>0.83333333333333337</v>
      </c>
      <c r="X26" s="22">
        <f>SUM(X16:X17)</f>
        <v>14</v>
      </c>
      <c r="Y26" s="22">
        <f>SUM(Y16:Y17)</f>
        <v>22</v>
      </c>
      <c r="Z26" s="24">
        <f t="shared" si="31"/>
        <v>0.63636363636363635</v>
      </c>
      <c r="AA26" s="22">
        <f>SUM(AA16:AA17)</f>
        <v>14</v>
      </c>
      <c r="AB26" s="22">
        <f>SUM(AB16:AB17)</f>
        <v>25</v>
      </c>
      <c r="AC26" s="24">
        <f t="shared" si="32"/>
        <v>0.56000000000000005</v>
      </c>
      <c r="AD26" s="22">
        <f>SUM(AD16:AD17)</f>
        <v>13</v>
      </c>
      <c r="AE26" s="22">
        <f>SUM(AE16:AE17)</f>
        <v>17</v>
      </c>
      <c r="AF26" s="24">
        <f t="shared" si="33"/>
        <v>0.76470588235294112</v>
      </c>
      <c r="AG26" s="22">
        <f>SUM(AG16:AG17)</f>
        <v>6</v>
      </c>
      <c r="AH26" s="22">
        <f>SUM(AH16:AH17)</f>
        <v>16</v>
      </c>
      <c r="AI26" s="24">
        <f t="shared" si="34"/>
        <v>0.375</v>
      </c>
    </row>
    <row r="27" spans="1:41" hidden="1" x14ac:dyDescent="0.25">
      <c r="A27" s="28" t="s">
        <v>64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</sheetData>
  <mergeCells count="31">
    <mergeCell ref="A1:D2"/>
    <mergeCell ref="A3:D4"/>
    <mergeCell ref="U8:W8"/>
    <mergeCell ref="AG8:AI8"/>
    <mergeCell ref="AD8:AF8"/>
    <mergeCell ref="X8:Z8"/>
    <mergeCell ref="AA8:AC8"/>
    <mergeCell ref="A5:U5"/>
    <mergeCell ref="A8:A9"/>
    <mergeCell ref="B8:D8"/>
    <mergeCell ref="F8:H8"/>
    <mergeCell ref="I8:K8"/>
    <mergeCell ref="L8:N8"/>
    <mergeCell ref="O8:Q8"/>
    <mergeCell ref="R8:T8"/>
    <mergeCell ref="E8:E9"/>
    <mergeCell ref="A21:A22"/>
    <mergeCell ref="B21:D21"/>
    <mergeCell ref="F21:H21"/>
    <mergeCell ref="I21:K21"/>
    <mergeCell ref="L21:N21"/>
    <mergeCell ref="E21:E22"/>
    <mergeCell ref="AJ8:AL8"/>
    <mergeCell ref="AM8:AO8"/>
    <mergeCell ref="AD21:AF21"/>
    <mergeCell ref="AG21:AI21"/>
    <mergeCell ref="O21:Q21"/>
    <mergeCell ref="R21:T21"/>
    <mergeCell ref="U21:W21"/>
    <mergeCell ref="X21:Z21"/>
    <mergeCell ref="AA21:AC21"/>
  </mergeCells>
  <phoneticPr fontId="12" type="noConversion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74367E20-F47F-4F0C-86A1-C2509336E8E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$E$10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D10</xm:sqref>
        </x14:conditionalFormatting>
        <x14:conditionalFormatting xmlns:xm="http://schemas.microsoft.com/office/excel/2006/main">
          <x14:cfRule type="iconSet" priority="10" id="{EAAF5DE6-705E-40F8-9CE7-600F7AB2037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$E$11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D11</xm:sqref>
        </x14:conditionalFormatting>
        <x14:conditionalFormatting xmlns:xm="http://schemas.microsoft.com/office/excel/2006/main">
          <x14:cfRule type="iconSet" priority="9" id="{60710706-7B88-48DF-B93D-4AED66205A8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$E$12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D12</xm:sqref>
        </x14:conditionalFormatting>
        <x14:conditionalFormatting xmlns:xm="http://schemas.microsoft.com/office/excel/2006/main">
          <x14:cfRule type="iconSet" priority="8" id="{7502AED3-9318-408E-9B8C-EAD311FC957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$E$13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D13</xm:sqref>
        </x14:conditionalFormatting>
        <x14:conditionalFormatting xmlns:xm="http://schemas.microsoft.com/office/excel/2006/main">
          <x14:cfRule type="iconSet" priority="7" id="{5950A2E3-6EF3-46CF-9966-9A1856F2CF3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$E$14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D14:D15</xm:sqref>
        </x14:conditionalFormatting>
        <x14:conditionalFormatting xmlns:xm="http://schemas.microsoft.com/office/excel/2006/main">
          <x14:cfRule type="iconSet" priority="6" id="{5D37C9C4-862E-478A-B0ED-7D71FDF1EBA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$E$16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D16</xm:sqref>
        </x14:conditionalFormatting>
        <x14:conditionalFormatting xmlns:xm="http://schemas.microsoft.com/office/excel/2006/main">
          <x14:cfRule type="iconSet" priority="5" id="{4BD687DC-35BE-44BF-8308-C7035D26D94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$E$17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D17</xm:sqref>
        </x14:conditionalFormatting>
        <x14:conditionalFormatting xmlns:xm="http://schemas.microsoft.com/office/excel/2006/main">
          <x14:cfRule type="iconSet" priority="4" id="{146A6BB7-47D5-4BBA-948D-96E6F843B5F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$E$23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D23</xm:sqref>
        </x14:conditionalFormatting>
        <x14:conditionalFormatting xmlns:xm="http://schemas.microsoft.com/office/excel/2006/main">
          <x14:cfRule type="iconSet" priority="3" id="{78C6F979-1EAD-4727-BEF5-51950E5DDF0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$E$24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D24</xm:sqref>
        </x14:conditionalFormatting>
        <x14:conditionalFormatting xmlns:xm="http://schemas.microsoft.com/office/excel/2006/main">
          <x14:cfRule type="iconSet" priority="2" id="{BB82E232-A7D4-4885-B603-012AE82BA28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$E$25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D25</xm:sqref>
        </x14:conditionalFormatting>
        <x14:conditionalFormatting xmlns:xm="http://schemas.microsoft.com/office/excel/2006/main">
          <x14:cfRule type="iconSet" priority="1" id="{2EB5D845-CAAE-4337-84C2-F027F8BCC4B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$E$26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D26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L14"/>
  <sheetViews>
    <sheetView topLeftCell="Y1" zoomScale="80" zoomScaleNormal="80" workbookViewId="0">
      <selection activeCell="AJ7" sqref="AJ7:AK13"/>
    </sheetView>
  </sheetViews>
  <sheetFormatPr baseColWidth="10" defaultRowHeight="15" x14ac:dyDescent="0.25"/>
  <cols>
    <col min="1" max="1" width="31.28515625" bestFit="1" customWidth="1"/>
    <col min="2" max="2" width="23.140625" bestFit="1" customWidth="1"/>
    <col min="3" max="3" width="8.5703125" bestFit="1" customWidth="1"/>
    <col min="4" max="4" width="12.42578125" bestFit="1" customWidth="1"/>
    <col min="5" max="5" width="12" bestFit="1" customWidth="1"/>
    <col min="6" max="6" width="8.5703125" bestFit="1" customWidth="1"/>
    <col min="7" max="7" width="14.5703125" bestFit="1" customWidth="1"/>
    <col min="8" max="8" width="12" bestFit="1" customWidth="1"/>
    <col min="9" max="9" width="8.5703125" bestFit="1" customWidth="1"/>
    <col min="10" max="10" width="13" bestFit="1" customWidth="1"/>
    <col min="11" max="11" width="12" bestFit="1" customWidth="1"/>
    <col min="12" max="12" width="8.5703125" bestFit="1" customWidth="1"/>
    <col min="13" max="13" width="11.42578125" bestFit="1" customWidth="1"/>
    <col min="14" max="14" width="12" bestFit="1" customWidth="1"/>
    <col min="15" max="15" width="8.5703125" bestFit="1" customWidth="1"/>
    <col min="16" max="16" width="11.7109375" bestFit="1" customWidth="1"/>
    <col min="17" max="17" width="12" bestFit="1" customWidth="1"/>
    <col min="18" max="18" width="8.5703125" bestFit="1" customWidth="1"/>
    <col min="19" max="19" width="11.7109375" bestFit="1" customWidth="1"/>
    <col min="20" max="20" width="12" bestFit="1" customWidth="1"/>
    <col min="21" max="21" width="8.5703125" bestFit="1" customWidth="1"/>
    <col min="22" max="22" width="11.28515625" bestFit="1" customWidth="1"/>
    <col min="23" max="23" width="12" bestFit="1" customWidth="1"/>
    <col min="24" max="24" width="8.5703125" bestFit="1" customWidth="1"/>
    <col min="25" max="25" width="13.85546875" bestFit="1" customWidth="1"/>
    <col min="26" max="26" width="13" bestFit="1" customWidth="1"/>
    <col min="27" max="27" width="8.5703125" bestFit="1" customWidth="1"/>
    <col min="28" max="28" width="16.42578125" bestFit="1" customWidth="1"/>
    <col min="29" max="29" width="12" bestFit="1" customWidth="1"/>
    <col min="30" max="30" width="8.5703125" bestFit="1" customWidth="1"/>
    <col min="31" max="31" width="14.85546875" bestFit="1" customWidth="1"/>
    <col min="32" max="32" width="13.85546875" bestFit="1" customWidth="1"/>
    <col min="33" max="33" width="8.5703125" bestFit="1" customWidth="1"/>
    <col min="34" max="34" width="17.42578125" bestFit="1" customWidth="1"/>
    <col min="35" max="35" width="12.85546875" bestFit="1" customWidth="1"/>
    <col min="36" max="36" width="8.5703125" bestFit="1" customWidth="1"/>
    <col min="37" max="37" width="16.28515625" bestFit="1" customWidth="1"/>
    <col min="38" max="38" width="12.85546875" bestFit="1" customWidth="1"/>
  </cols>
  <sheetData>
    <row r="4" spans="1:38" x14ac:dyDescent="0.25">
      <c r="A4" s="3" t="s">
        <v>135</v>
      </c>
      <c r="B4" s="3" t="s">
        <v>45</v>
      </c>
    </row>
    <row r="5" spans="1:38" x14ac:dyDescent="0.25">
      <c r="B5" t="s">
        <v>57</v>
      </c>
      <c r="D5" t="s">
        <v>71</v>
      </c>
      <c r="E5" t="s">
        <v>58</v>
      </c>
      <c r="G5" t="s">
        <v>76</v>
      </c>
      <c r="H5" t="s">
        <v>59</v>
      </c>
      <c r="J5" t="s">
        <v>74</v>
      </c>
      <c r="K5" t="s">
        <v>30</v>
      </c>
      <c r="M5" t="s">
        <v>75</v>
      </c>
      <c r="N5" t="s">
        <v>32</v>
      </c>
      <c r="P5" t="s">
        <v>77</v>
      </c>
      <c r="Q5" t="s">
        <v>60</v>
      </c>
      <c r="S5" t="s">
        <v>78</v>
      </c>
      <c r="T5" t="s">
        <v>31</v>
      </c>
      <c r="V5" t="s">
        <v>79</v>
      </c>
      <c r="W5" t="s">
        <v>61</v>
      </c>
      <c r="Y5" t="s">
        <v>80</v>
      </c>
      <c r="Z5" t="s">
        <v>91</v>
      </c>
      <c r="AB5" t="s">
        <v>92</v>
      </c>
      <c r="AC5" t="s">
        <v>81</v>
      </c>
      <c r="AE5" t="s">
        <v>93</v>
      </c>
      <c r="AF5" t="s">
        <v>83</v>
      </c>
      <c r="AH5" t="s">
        <v>84</v>
      </c>
      <c r="AI5" t="s">
        <v>94</v>
      </c>
      <c r="AK5" t="s">
        <v>95</v>
      </c>
      <c r="AL5" t="s">
        <v>44</v>
      </c>
    </row>
    <row r="6" spans="1:38" x14ac:dyDescent="0.25">
      <c r="A6" s="3" t="s">
        <v>43</v>
      </c>
      <c r="B6" t="s">
        <v>54</v>
      </c>
      <c r="C6" t="s">
        <v>85</v>
      </c>
      <c r="E6" t="s">
        <v>54</v>
      </c>
      <c r="F6" t="s">
        <v>85</v>
      </c>
      <c r="H6" t="s">
        <v>54</v>
      </c>
      <c r="I6" t="s">
        <v>85</v>
      </c>
      <c r="K6" t="s">
        <v>54</v>
      </c>
      <c r="L6" t="s">
        <v>85</v>
      </c>
      <c r="N6" t="s">
        <v>54</v>
      </c>
      <c r="O6" t="s">
        <v>85</v>
      </c>
      <c r="Q6" t="s">
        <v>54</v>
      </c>
      <c r="R6" t="s">
        <v>85</v>
      </c>
      <c r="T6" t="s">
        <v>54</v>
      </c>
      <c r="U6" t="s">
        <v>85</v>
      </c>
      <c r="W6" t="s">
        <v>54</v>
      </c>
      <c r="X6" t="s">
        <v>85</v>
      </c>
      <c r="Z6" t="s">
        <v>54</v>
      </c>
      <c r="AA6" t="s">
        <v>85</v>
      </c>
      <c r="AC6" t="s">
        <v>54</v>
      </c>
      <c r="AD6" t="s">
        <v>85</v>
      </c>
      <c r="AF6" t="s">
        <v>54</v>
      </c>
      <c r="AG6" t="s">
        <v>85</v>
      </c>
      <c r="AI6" t="s">
        <v>54</v>
      </c>
      <c r="AJ6" t="s">
        <v>85</v>
      </c>
    </row>
    <row r="7" spans="1:38" x14ac:dyDescent="0.25">
      <c r="A7" s="4" t="s">
        <v>25</v>
      </c>
      <c r="B7" s="81">
        <v>13</v>
      </c>
      <c r="C7" s="81">
        <v>8</v>
      </c>
      <c r="D7" s="81">
        <v>21</v>
      </c>
      <c r="E7" s="81">
        <v>7</v>
      </c>
      <c r="F7" s="81">
        <v>18</v>
      </c>
      <c r="G7" s="81">
        <v>25</v>
      </c>
      <c r="H7" s="81">
        <v>2</v>
      </c>
      <c r="I7" s="81">
        <v>7</v>
      </c>
      <c r="J7" s="81">
        <v>9</v>
      </c>
      <c r="K7" s="81">
        <v>9</v>
      </c>
      <c r="L7" s="81">
        <v>12</v>
      </c>
      <c r="M7" s="81">
        <v>21</v>
      </c>
      <c r="N7" s="81">
        <v>3</v>
      </c>
      <c r="O7" s="81">
        <v>10</v>
      </c>
      <c r="P7" s="81">
        <v>13</v>
      </c>
      <c r="Q7" s="81">
        <v>10</v>
      </c>
      <c r="R7" s="81">
        <v>11</v>
      </c>
      <c r="S7" s="81">
        <v>21</v>
      </c>
      <c r="T7" s="81">
        <v>14</v>
      </c>
      <c r="U7" s="81">
        <v>9</v>
      </c>
      <c r="V7" s="81">
        <v>23</v>
      </c>
      <c r="W7" s="81">
        <v>12</v>
      </c>
      <c r="X7" s="81">
        <v>29</v>
      </c>
      <c r="Y7" s="81">
        <v>41</v>
      </c>
      <c r="Z7" s="81">
        <v>4</v>
      </c>
      <c r="AA7" s="81">
        <v>18</v>
      </c>
      <c r="AB7" s="81">
        <v>22</v>
      </c>
      <c r="AC7" s="81">
        <v>6</v>
      </c>
      <c r="AD7" s="81">
        <v>12</v>
      </c>
      <c r="AE7" s="81">
        <v>18</v>
      </c>
      <c r="AF7" s="81">
        <v>5</v>
      </c>
      <c r="AG7" s="81">
        <v>13</v>
      </c>
      <c r="AH7" s="81">
        <v>18</v>
      </c>
      <c r="AI7" s="81">
        <v>8</v>
      </c>
      <c r="AJ7" s="81">
        <v>8</v>
      </c>
      <c r="AK7" s="81">
        <v>16</v>
      </c>
      <c r="AL7" s="81">
        <v>248</v>
      </c>
    </row>
    <row r="8" spans="1:38" x14ac:dyDescent="0.25">
      <c r="A8" s="4" t="s">
        <v>26</v>
      </c>
      <c r="B8" s="81">
        <v>1</v>
      </c>
      <c r="C8" s="81">
        <v>2</v>
      </c>
      <c r="D8" s="81">
        <v>3</v>
      </c>
      <c r="E8" s="81"/>
      <c r="F8" s="81">
        <v>1</v>
      </c>
      <c r="G8" s="81">
        <v>1</v>
      </c>
      <c r="H8" s="81">
        <v>1</v>
      </c>
      <c r="I8" s="81"/>
      <c r="J8" s="81">
        <v>1</v>
      </c>
      <c r="K8" s="81">
        <v>1</v>
      </c>
      <c r="L8" s="81">
        <v>1</v>
      </c>
      <c r="M8" s="81">
        <v>2</v>
      </c>
      <c r="N8" s="81"/>
      <c r="O8" s="81"/>
      <c r="P8" s="81"/>
      <c r="Q8" s="81">
        <v>1</v>
      </c>
      <c r="R8" s="81"/>
      <c r="S8" s="81">
        <v>1</v>
      </c>
      <c r="T8" s="81"/>
      <c r="U8" s="81">
        <v>1</v>
      </c>
      <c r="V8" s="81">
        <v>1</v>
      </c>
      <c r="W8" s="81">
        <v>1</v>
      </c>
      <c r="X8" s="81">
        <v>3</v>
      </c>
      <c r="Y8" s="81">
        <v>4</v>
      </c>
      <c r="Z8" s="81">
        <v>1</v>
      </c>
      <c r="AA8" s="81">
        <v>1</v>
      </c>
      <c r="AB8" s="81">
        <v>2</v>
      </c>
      <c r="AC8" s="81"/>
      <c r="AD8" s="81">
        <v>1</v>
      </c>
      <c r="AE8" s="81">
        <v>1</v>
      </c>
      <c r="AF8" s="81"/>
      <c r="AG8" s="81"/>
      <c r="AH8" s="81"/>
      <c r="AI8" s="81"/>
      <c r="AJ8" s="81">
        <v>1</v>
      </c>
      <c r="AK8" s="81">
        <v>1</v>
      </c>
      <c r="AL8" s="81">
        <v>17</v>
      </c>
    </row>
    <row r="9" spans="1:38" x14ac:dyDescent="0.25">
      <c r="A9" s="4" t="s">
        <v>69</v>
      </c>
      <c r="B9" s="81">
        <v>7</v>
      </c>
      <c r="C9" s="81"/>
      <c r="D9" s="81">
        <v>7</v>
      </c>
      <c r="E9" s="81">
        <v>3</v>
      </c>
      <c r="F9" s="81"/>
      <c r="G9" s="81">
        <v>3</v>
      </c>
      <c r="H9" s="81">
        <v>5</v>
      </c>
      <c r="I9" s="81"/>
      <c r="J9" s="81">
        <v>5</v>
      </c>
      <c r="K9" s="81">
        <v>2</v>
      </c>
      <c r="L9" s="81"/>
      <c r="M9" s="81">
        <v>2</v>
      </c>
      <c r="N9" s="81"/>
      <c r="O9" s="81"/>
      <c r="P9" s="81"/>
      <c r="Q9" s="81"/>
      <c r="R9" s="81"/>
      <c r="S9" s="81"/>
      <c r="T9" s="81">
        <v>2</v>
      </c>
      <c r="U9" s="81"/>
      <c r="V9" s="81">
        <v>2</v>
      </c>
      <c r="W9" s="81">
        <v>3</v>
      </c>
      <c r="X9" s="81"/>
      <c r="Y9" s="81">
        <v>3</v>
      </c>
      <c r="Z9" s="81">
        <v>1</v>
      </c>
      <c r="AA9" s="81"/>
      <c r="AB9" s="81">
        <v>1</v>
      </c>
      <c r="AC9" s="81">
        <v>7</v>
      </c>
      <c r="AD9" s="81"/>
      <c r="AE9" s="81">
        <v>7</v>
      </c>
      <c r="AF9" s="81">
        <v>7</v>
      </c>
      <c r="AG9" s="81"/>
      <c r="AH9" s="81">
        <v>7</v>
      </c>
      <c r="AI9" s="81">
        <v>7</v>
      </c>
      <c r="AJ9" s="81">
        <v>1</v>
      </c>
      <c r="AK9" s="81">
        <v>8</v>
      </c>
      <c r="AL9" s="81">
        <v>45</v>
      </c>
    </row>
    <row r="10" spans="1:38" x14ac:dyDescent="0.25">
      <c r="A10" s="4" t="s">
        <v>28</v>
      </c>
      <c r="B10" s="81"/>
      <c r="C10" s="81"/>
      <c r="D10" s="81"/>
      <c r="E10" s="81"/>
      <c r="F10" s="81">
        <v>1</v>
      </c>
      <c r="G10" s="81">
        <v>1</v>
      </c>
      <c r="H10" s="81"/>
      <c r="I10" s="81"/>
      <c r="J10" s="81"/>
      <c r="K10" s="81">
        <v>2</v>
      </c>
      <c r="L10" s="81"/>
      <c r="M10" s="81">
        <v>2</v>
      </c>
      <c r="N10" s="81">
        <v>1</v>
      </c>
      <c r="O10" s="81"/>
      <c r="P10" s="81">
        <v>1</v>
      </c>
      <c r="Q10" s="81"/>
      <c r="R10" s="81">
        <v>1</v>
      </c>
      <c r="S10" s="81">
        <v>1</v>
      </c>
      <c r="T10" s="81">
        <v>1</v>
      </c>
      <c r="U10" s="81">
        <v>1</v>
      </c>
      <c r="V10" s="81">
        <v>2</v>
      </c>
      <c r="W10" s="81">
        <v>3</v>
      </c>
      <c r="X10" s="81">
        <v>2</v>
      </c>
      <c r="Y10" s="81">
        <v>5</v>
      </c>
      <c r="Z10" s="81">
        <v>1</v>
      </c>
      <c r="AA10" s="81">
        <v>2</v>
      </c>
      <c r="AB10" s="81">
        <v>3</v>
      </c>
      <c r="AC10" s="81">
        <v>1</v>
      </c>
      <c r="AD10" s="81">
        <v>1</v>
      </c>
      <c r="AE10" s="81">
        <v>2</v>
      </c>
      <c r="AF10" s="81">
        <v>3</v>
      </c>
      <c r="AG10" s="81"/>
      <c r="AH10" s="81">
        <v>3</v>
      </c>
      <c r="AI10" s="81"/>
      <c r="AJ10" s="81"/>
      <c r="AK10" s="81"/>
      <c r="AL10" s="81">
        <v>20</v>
      </c>
    </row>
    <row r="11" spans="1:38" x14ac:dyDescent="0.25">
      <c r="A11" s="4" t="s">
        <v>29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>
        <v>1</v>
      </c>
      <c r="X11" s="81">
        <v>1</v>
      </c>
      <c r="Y11" s="81">
        <v>2</v>
      </c>
      <c r="Z11" s="81">
        <v>1</v>
      </c>
      <c r="AA11" s="81">
        <v>1</v>
      </c>
      <c r="AB11" s="81">
        <v>2</v>
      </c>
      <c r="AC11" s="81"/>
      <c r="AD11" s="81"/>
      <c r="AE11" s="81"/>
      <c r="AF11" s="81"/>
      <c r="AG11" s="81"/>
      <c r="AH11" s="81"/>
      <c r="AI11" s="81"/>
      <c r="AJ11" s="81"/>
      <c r="AK11" s="81"/>
      <c r="AL11" s="81">
        <v>4</v>
      </c>
    </row>
    <row r="12" spans="1:38" x14ac:dyDescent="0.25">
      <c r="A12" s="4" t="s">
        <v>0</v>
      </c>
      <c r="B12" s="81">
        <v>14</v>
      </c>
      <c r="C12" s="81">
        <v>14</v>
      </c>
      <c r="D12" s="81">
        <v>28</v>
      </c>
      <c r="E12" s="81">
        <v>9</v>
      </c>
      <c r="F12" s="81">
        <v>7</v>
      </c>
      <c r="G12" s="81">
        <v>16</v>
      </c>
      <c r="H12" s="81">
        <v>6</v>
      </c>
      <c r="I12" s="81">
        <v>12</v>
      </c>
      <c r="J12" s="81">
        <v>18</v>
      </c>
      <c r="K12" s="81">
        <v>9</v>
      </c>
      <c r="L12" s="81">
        <v>19</v>
      </c>
      <c r="M12" s="81">
        <v>28</v>
      </c>
      <c r="N12" s="81">
        <v>11</v>
      </c>
      <c r="O12" s="81">
        <v>14</v>
      </c>
      <c r="P12" s="81">
        <v>25</v>
      </c>
      <c r="Q12" s="81">
        <v>4</v>
      </c>
      <c r="R12" s="81">
        <v>19</v>
      </c>
      <c r="S12" s="81">
        <v>23</v>
      </c>
      <c r="T12" s="81">
        <v>8</v>
      </c>
      <c r="U12" s="81">
        <v>13</v>
      </c>
      <c r="V12" s="81">
        <v>21</v>
      </c>
      <c r="W12" s="81">
        <v>11</v>
      </c>
      <c r="X12" s="81">
        <v>14</v>
      </c>
      <c r="Y12" s="81">
        <v>25</v>
      </c>
      <c r="Z12" s="81">
        <v>4</v>
      </c>
      <c r="AA12" s="81">
        <v>13</v>
      </c>
      <c r="AB12" s="81">
        <v>17</v>
      </c>
      <c r="AC12" s="81">
        <v>10</v>
      </c>
      <c r="AD12" s="81">
        <v>5</v>
      </c>
      <c r="AE12" s="81">
        <v>15</v>
      </c>
      <c r="AF12" s="81">
        <v>22</v>
      </c>
      <c r="AG12" s="81">
        <v>2</v>
      </c>
      <c r="AH12" s="81">
        <v>24</v>
      </c>
      <c r="AI12" s="81">
        <v>19</v>
      </c>
      <c r="AJ12" s="81">
        <v>4</v>
      </c>
      <c r="AK12" s="81">
        <v>23</v>
      </c>
      <c r="AL12" s="81">
        <v>263</v>
      </c>
    </row>
    <row r="13" spans="1:38" x14ac:dyDescent="0.25">
      <c r="A13" s="4" t="s">
        <v>27</v>
      </c>
      <c r="B13" s="81"/>
      <c r="C13" s="81">
        <v>4</v>
      </c>
      <c r="D13" s="81">
        <v>4</v>
      </c>
      <c r="E13" s="81"/>
      <c r="F13" s="81">
        <v>2</v>
      </c>
      <c r="G13" s="81">
        <v>2</v>
      </c>
      <c r="H13" s="81"/>
      <c r="I13" s="81"/>
      <c r="J13" s="81"/>
      <c r="K13" s="81"/>
      <c r="L13" s="81"/>
      <c r="M13" s="81"/>
      <c r="N13" s="81"/>
      <c r="O13" s="81">
        <v>1</v>
      </c>
      <c r="P13" s="81">
        <v>1</v>
      </c>
      <c r="Q13" s="81"/>
      <c r="R13" s="81">
        <v>1</v>
      </c>
      <c r="S13" s="81">
        <v>1</v>
      </c>
      <c r="T13" s="81"/>
      <c r="U13" s="81">
        <v>1</v>
      </c>
      <c r="V13" s="81">
        <v>1</v>
      </c>
      <c r="W13" s="81"/>
      <c r="X13" s="81"/>
      <c r="Y13" s="81"/>
      <c r="Z13" s="81"/>
      <c r="AA13" s="81"/>
      <c r="AB13" s="81"/>
      <c r="AC13" s="81"/>
      <c r="AD13" s="81">
        <v>1</v>
      </c>
      <c r="AE13" s="81">
        <v>1</v>
      </c>
      <c r="AF13" s="81"/>
      <c r="AG13" s="81"/>
      <c r="AH13" s="81"/>
      <c r="AI13" s="81"/>
      <c r="AJ13" s="81"/>
      <c r="AK13" s="81"/>
      <c r="AL13" s="81">
        <v>10</v>
      </c>
    </row>
    <row r="14" spans="1:38" x14ac:dyDescent="0.25">
      <c r="A14" s="4" t="s">
        <v>44</v>
      </c>
      <c r="B14" s="81">
        <v>35</v>
      </c>
      <c r="C14" s="81">
        <v>28</v>
      </c>
      <c r="D14" s="81">
        <v>63</v>
      </c>
      <c r="E14" s="81">
        <v>19</v>
      </c>
      <c r="F14" s="81">
        <v>29</v>
      </c>
      <c r="G14" s="81">
        <v>48</v>
      </c>
      <c r="H14" s="81">
        <v>14</v>
      </c>
      <c r="I14" s="81">
        <v>19</v>
      </c>
      <c r="J14" s="81">
        <v>33</v>
      </c>
      <c r="K14" s="81">
        <v>23</v>
      </c>
      <c r="L14" s="81">
        <v>32</v>
      </c>
      <c r="M14" s="81">
        <v>55</v>
      </c>
      <c r="N14" s="81">
        <v>15</v>
      </c>
      <c r="O14" s="81">
        <v>25</v>
      </c>
      <c r="P14" s="81">
        <v>40</v>
      </c>
      <c r="Q14" s="81">
        <v>15</v>
      </c>
      <c r="R14" s="81">
        <v>32</v>
      </c>
      <c r="S14" s="81">
        <v>47</v>
      </c>
      <c r="T14" s="81">
        <v>25</v>
      </c>
      <c r="U14" s="81">
        <v>25</v>
      </c>
      <c r="V14" s="81">
        <v>50</v>
      </c>
      <c r="W14" s="81">
        <v>31</v>
      </c>
      <c r="X14" s="81">
        <v>49</v>
      </c>
      <c r="Y14" s="81">
        <v>80</v>
      </c>
      <c r="Z14" s="81">
        <v>12</v>
      </c>
      <c r="AA14" s="81">
        <v>35</v>
      </c>
      <c r="AB14" s="81">
        <v>47</v>
      </c>
      <c r="AC14" s="81">
        <v>24</v>
      </c>
      <c r="AD14" s="81">
        <v>20</v>
      </c>
      <c r="AE14" s="81">
        <v>44</v>
      </c>
      <c r="AF14" s="81">
        <v>37</v>
      </c>
      <c r="AG14" s="81">
        <v>15</v>
      </c>
      <c r="AH14" s="81">
        <v>52</v>
      </c>
      <c r="AI14" s="81">
        <v>34</v>
      </c>
      <c r="AJ14" s="81">
        <v>14</v>
      </c>
      <c r="AK14" s="81">
        <v>48</v>
      </c>
      <c r="AL14" s="81">
        <v>607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7"/>
  <sheetViews>
    <sheetView showGridLines="0" tabSelected="1" topLeftCell="A3" zoomScale="60" zoomScaleNormal="60" workbookViewId="0">
      <selection activeCell="D15" sqref="D15"/>
    </sheetView>
  </sheetViews>
  <sheetFormatPr baseColWidth="10" defaultRowHeight="15" x14ac:dyDescent="0.25"/>
  <cols>
    <col min="2" max="2" width="54.7109375" bestFit="1" customWidth="1"/>
    <col min="3" max="3" width="34.42578125" customWidth="1"/>
    <col min="4" max="4" width="33.5703125" customWidth="1"/>
    <col min="5" max="5" width="14.5703125" customWidth="1"/>
    <col min="6" max="6" width="27.85546875" customWidth="1"/>
    <col min="7" max="7" width="34.42578125" customWidth="1"/>
    <col min="8" max="8" width="33.5703125" customWidth="1"/>
    <col min="9" max="9" width="12.140625" customWidth="1"/>
    <col min="10" max="10" width="34.42578125" customWidth="1"/>
    <col min="11" max="11" width="33.5703125" customWidth="1"/>
    <col min="12" max="12" width="11.7109375" customWidth="1"/>
    <col min="13" max="13" width="34.42578125" customWidth="1"/>
    <col min="14" max="14" width="33.5703125" customWidth="1"/>
    <col min="15" max="15" width="13" customWidth="1"/>
    <col min="16" max="16" width="34.42578125" customWidth="1"/>
    <col min="17" max="17" width="33.5703125" customWidth="1"/>
    <col min="18" max="18" width="14.140625" customWidth="1"/>
    <col min="19" max="19" width="34.42578125" customWidth="1"/>
    <col min="20" max="20" width="33.5703125" customWidth="1"/>
    <col min="21" max="21" width="15.85546875" customWidth="1"/>
    <col min="22" max="22" width="34.42578125" customWidth="1"/>
    <col min="23" max="23" width="33.5703125" customWidth="1"/>
    <col min="24" max="24" width="13.140625" customWidth="1"/>
    <col min="25" max="25" width="34.42578125" customWidth="1"/>
    <col min="26" max="26" width="33.5703125" customWidth="1"/>
    <col min="27" max="27" width="14.5703125" customWidth="1"/>
    <col min="28" max="28" width="34.42578125" customWidth="1"/>
    <col min="29" max="29" width="33.5703125" customWidth="1"/>
    <col min="30" max="30" width="14" customWidth="1"/>
    <col min="31" max="31" width="34.42578125" customWidth="1"/>
    <col min="32" max="32" width="33.5703125" customWidth="1"/>
    <col min="33" max="33" width="14" customWidth="1"/>
    <col min="34" max="34" width="34.42578125" customWidth="1"/>
    <col min="35" max="35" width="33.5703125" customWidth="1"/>
    <col min="36" max="36" width="14" customWidth="1"/>
    <col min="37" max="37" width="34.42578125" customWidth="1"/>
    <col min="38" max="38" width="33.5703125" customWidth="1"/>
    <col min="39" max="39" width="14" customWidth="1"/>
    <col min="40" max="40" width="34.42578125" customWidth="1"/>
    <col min="41" max="41" width="33.5703125" customWidth="1"/>
    <col min="42" max="42" width="14" customWidth="1"/>
  </cols>
  <sheetData>
    <row r="1" spans="1:42" ht="15" customHeight="1" x14ac:dyDescent="0.25">
      <c r="B1" s="82" t="s">
        <v>65</v>
      </c>
      <c r="C1" s="82"/>
      <c r="D1" s="82"/>
      <c r="E1" s="82"/>
      <c r="F1" s="31"/>
      <c r="G1" s="29"/>
      <c r="H1" s="29"/>
      <c r="I1" s="29"/>
      <c r="J1" s="29"/>
      <c r="K1" s="29"/>
    </row>
    <row r="2" spans="1:42" ht="15" customHeight="1" x14ac:dyDescent="0.25">
      <c r="B2" s="82"/>
      <c r="C2" s="82"/>
      <c r="D2" s="82"/>
      <c r="E2" s="82"/>
      <c r="F2" s="31"/>
      <c r="G2" s="29"/>
      <c r="H2" s="29"/>
      <c r="I2" s="29"/>
      <c r="J2" s="29"/>
      <c r="K2" s="29"/>
    </row>
    <row r="3" spans="1:42" ht="15" customHeight="1" x14ac:dyDescent="0.3">
      <c r="B3" s="83" t="s">
        <v>66</v>
      </c>
      <c r="C3" s="83"/>
      <c r="D3" s="83"/>
      <c r="E3" s="83"/>
      <c r="F3" s="32"/>
      <c r="G3" s="30"/>
      <c r="H3" s="30"/>
      <c r="I3" s="30"/>
      <c r="J3" s="30"/>
      <c r="K3" s="30"/>
    </row>
    <row r="4" spans="1:42" ht="15" customHeight="1" x14ac:dyDescent="0.3">
      <c r="B4" s="83"/>
      <c r="C4" s="83"/>
      <c r="D4" s="83"/>
      <c r="E4" s="83"/>
      <c r="F4" s="32"/>
      <c r="G4" s="30"/>
      <c r="H4" s="30"/>
      <c r="I4" s="30"/>
      <c r="J4" s="30"/>
      <c r="K4" s="30"/>
    </row>
    <row r="5" spans="1:42" ht="21" x14ac:dyDescent="0.25">
      <c r="B5" s="97" t="s">
        <v>325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1"/>
      <c r="X5" s="1"/>
      <c r="Y5" s="1"/>
      <c r="Z5" s="1"/>
      <c r="AA5" s="1"/>
      <c r="AB5" s="1"/>
      <c r="AC5" s="1"/>
    </row>
    <row r="6" spans="1:42" ht="15.75" thickBot="1" x14ac:dyDescent="0.3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42" ht="15" customHeight="1" x14ac:dyDescent="0.25">
      <c r="B7" s="86" t="s">
        <v>56</v>
      </c>
      <c r="C7" s="88" t="s">
        <v>63</v>
      </c>
      <c r="D7" s="89"/>
      <c r="E7" s="90"/>
      <c r="F7" s="95" t="s">
        <v>309</v>
      </c>
      <c r="G7" s="91" t="s">
        <v>57</v>
      </c>
      <c r="H7" s="85"/>
      <c r="I7" s="92"/>
      <c r="J7" s="93" t="s">
        <v>58</v>
      </c>
      <c r="K7" s="85"/>
      <c r="L7" s="94"/>
      <c r="M7" s="91" t="s">
        <v>59</v>
      </c>
      <c r="N7" s="85"/>
      <c r="O7" s="85"/>
      <c r="P7" s="85" t="s">
        <v>30</v>
      </c>
      <c r="Q7" s="85"/>
      <c r="R7" s="85"/>
      <c r="S7" s="85" t="s">
        <v>32</v>
      </c>
      <c r="T7" s="85"/>
      <c r="U7" s="85"/>
      <c r="V7" s="85" t="s">
        <v>60</v>
      </c>
      <c r="W7" s="85"/>
      <c r="X7" s="85"/>
      <c r="Y7" s="85" t="s">
        <v>82</v>
      </c>
      <c r="Z7" s="85"/>
      <c r="AA7" s="85"/>
      <c r="AB7" s="85" t="s">
        <v>61</v>
      </c>
      <c r="AC7" s="85"/>
      <c r="AD7" s="85"/>
      <c r="AE7" s="85" t="s">
        <v>72</v>
      </c>
      <c r="AF7" s="85"/>
      <c r="AG7" s="85"/>
      <c r="AH7" s="85" t="s">
        <v>81</v>
      </c>
      <c r="AI7" s="85"/>
      <c r="AJ7" s="85"/>
      <c r="AK7" s="85" t="s">
        <v>83</v>
      </c>
      <c r="AL7" s="85"/>
      <c r="AM7" s="85"/>
      <c r="AN7" s="85" t="s">
        <v>94</v>
      </c>
      <c r="AO7" s="85"/>
      <c r="AP7" s="85"/>
    </row>
    <row r="8" spans="1:42" ht="200.25" customHeight="1" thickBot="1" x14ac:dyDescent="0.3">
      <c r="B8" s="87"/>
      <c r="C8" s="50" t="s">
        <v>137</v>
      </c>
      <c r="D8" s="51" t="s">
        <v>136</v>
      </c>
      <c r="E8" s="12" t="s">
        <v>62</v>
      </c>
      <c r="F8" s="96"/>
      <c r="G8" s="50" t="s">
        <v>137</v>
      </c>
      <c r="H8" s="51" t="s">
        <v>136</v>
      </c>
      <c r="I8" s="12" t="s">
        <v>62</v>
      </c>
      <c r="J8" s="50" t="s">
        <v>137</v>
      </c>
      <c r="K8" s="51" t="s">
        <v>136</v>
      </c>
      <c r="L8" s="13" t="s">
        <v>62</v>
      </c>
      <c r="M8" s="50" t="s">
        <v>137</v>
      </c>
      <c r="N8" s="51" t="s">
        <v>136</v>
      </c>
      <c r="O8" s="12" t="s">
        <v>62</v>
      </c>
      <c r="P8" s="50" t="s">
        <v>137</v>
      </c>
      <c r="Q8" s="51" t="s">
        <v>136</v>
      </c>
      <c r="R8" s="12" t="s">
        <v>62</v>
      </c>
      <c r="S8" s="50" t="s">
        <v>137</v>
      </c>
      <c r="T8" s="51" t="s">
        <v>136</v>
      </c>
      <c r="U8" s="12" t="s">
        <v>62</v>
      </c>
      <c r="V8" s="50" t="s">
        <v>137</v>
      </c>
      <c r="W8" s="51" t="s">
        <v>136</v>
      </c>
      <c r="X8" s="12" t="s">
        <v>62</v>
      </c>
      <c r="Y8" s="50" t="s">
        <v>137</v>
      </c>
      <c r="Z8" s="51" t="s">
        <v>136</v>
      </c>
      <c r="AA8" s="12" t="s">
        <v>62</v>
      </c>
      <c r="AB8" s="50" t="s">
        <v>137</v>
      </c>
      <c r="AC8" s="51" t="s">
        <v>136</v>
      </c>
      <c r="AD8" s="12" t="s">
        <v>62</v>
      </c>
      <c r="AE8" s="50" t="s">
        <v>137</v>
      </c>
      <c r="AF8" s="51" t="s">
        <v>136</v>
      </c>
      <c r="AG8" s="12" t="s">
        <v>62</v>
      </c>
      <c r="AH8" s="50" t="s">
        <v>137</v>
      </c>
      <c r="AI8" s="51" t="s">
        <v>136</v>
      </c>
      <c r="AJ8" s="12" t="s">
        <v>62</v>
      </c>
      <c r="AK8" s="50" t="s">
        <v>137</v>
      </c>
      <c r="AL8" s="51" t="s">
        <v>136</v>
      </c>
      <c r="AM8" s="12" t="s">
        <v>62</v>
      </c>
      <c r="AN8" s="50" t="s">
        <v>137</v>
      </c>
      <c r="AO8" s="51" t="s">
        <v>136</v>
      </c>
      <c r="AP8" s="12" t="s">
        <v>62</v>
      </c>
    </row>
    <row r="9" spans="1:42" ht="15.75" thickBot="1" x14ac:dyDescent="0.3">
      <c r="B9" s="38" t="s">
        <v>63</v>
      </c>
      <c r="C9" s="73">
        <v>323</v>
      </c>
      <c r="D9" s="73">
        <v>607</v>
      </c>
      <c r="E9" s="17">
        <v>0.53212520593080725</v>
      </c>
      <c r="F9" s="56">
        <v>0.51280000000000003</v>
      </c>
      <c r="G9" s="73">
        <f>SUM(G10+G26+G39+G55)</f>
        <v>28</v>
      </c>
      <c r="H9" s="73">
        <f>SUM(H10+H26+H39+H55)</f>
        <v>63</v>
      </c>
      <c r="I9" s="17">
        <f>IFERROR(G9/H9,"0"%)</f>
        <v>0.44444444444444442</v>
      </c>
      <c r="J9" s="73">
        <f>SUM(J10+J26+J39+J55)</f>
        <v>29</v>
      </c>
      <c r="K9" s="73">
        <f>SUM(K10+K26+K39+K55)</f>
        <v>48</v>
      </c>
      <c r="L9" s="17">
        <f t="shared" ref="L9:L16" si="0">IFERROR(J9/K9,"0"%)</f>
        <v>0.60416666666666663</v>
      </c>
      <c r="M9" s="73">
        <f>SUM(M10+M26+M39+M55)</f>
        <v>19</v>
      </c>
      <c r="N9" s="73">
        <f>SUM(N10+N26+N39+N55)</f>
        <v>33</v>
      </c>
      <c r="O9" s="17">
        <f t="shared" ref="O9:O16" si="1">IFERROR(M9/N9,"0"%)</f>
        <v>0.5757575757575758</v>
      </c>
      <c r="P9" s="73">
        <f>SUM(P10+P26+P39+P55)</f>
        <v>32</v>
      </c>
      <c r="Q9" s="73">
        <f>SUM(Q10+Q26+Q39+Q55)</f>
        <v>55</v>
      </c>
      <c r="R9" s="17">
        <f t="shared" ref="R9:R16" si="2">IFERROR(P9/Q9,"0"%)</f>
        <v>0.58181818181818179</v>
      </c>
      <c r="S9" s="73">
        <f>SUM(S10+S26+S39+S55)</f>
        <v>25</v>
      </c>
      <c r="T9" s="73">
        <f>SUM(T10+T26+T39+T55)</f>
        <v>40</v>
      </c>
      <c r="U9" s="17">
        <f t="shared" ref="U9:U16" si="3">IFERROR(S9/T9,"0"%)</f>
        <v>0.625</v>
      </c>
      <c r="V9" s="73">
        <f>SUM(V10+V26+V39+V55)</f>
        <v>32</v>
      </c>
      <c r="W9" s="73">
        <f>SUM(W10+W26+W39+W55)</f>
        <v>47</v>
      </c>
      <c r="X9" s="17">
        <f t="shared" ref="X9:X16" si="4">IFERROR(V9/W9,"0"%)</f>
        <v>0.68085106382978722</v>
      </c>
      <c r="Y9" s="73">
        <f>SUM(Y10+Y26+Y39+Y55)</f>
        <v>25</v>
      </c>
      <c r="Z9" s="73">
        <f>SUM(Z10+Z26+Z39+Z55)</f>
        <v>50</v>
      </c>
      <c r="AA9" s="17">
        <f t="shared" ref="AA9:AA16" si="5">IFERROR(Y9/Z9,"0"%)</f>
        <v>0.5</v>
      </c>
      <c r="AB9" s="73">
        <f>SUM(AB10+AB26+AB39+AB55)</f>
        <v>49</v>
      </c>
      <c r="AC9" s="73">
        <f>SUM(AC10+AC26+AC39+AC55)</f>
        <v>80</v>
      </c>
      <c r="AD9" s="17">
        <f t="shared" ref="AD9:AD16" si="6">IFERROR(AB9/AC9,"0"%)</f>
        <v>0.61250000000000004</v>
      </c>
      <c r="AE9" s="73">
        <f>SUM(AE10+AE26+AE39+AE55)</f>
        <v>35</v>
      </c>
      <c r="AF9" s="73">
        <f>SUM(AF10+AF26+AF39+AF55)</f>
        <v>47</v>
      </c>
      <c r="AG9" s="17">
        <f t="shared" ref="AG9:AG16" si="7">IFERROR(AE9/AF9,"0"%)</f>
        <v>0.74468085106382975</v>
      </c>
      <c r="AH9" s="73">
        <f>SUM(AH10+AH26+AH39+AH55)</f>
        <v>20</v>
      </c>
      <c r="AI9" s="73">
        <f>SUM(AI10+AI26+AI39+AI55)</f>
        <v>44</v>
      </c>
      <c r="AJ9" s="17">
        <f t="shared" ref="AJ9:AJ16" si="8">IFERROR(AH9/AI9,"0"%)</f>
        <v>0.45454545454545453</v>
      </c>
      <c r="AK9" s="73">
        <f>SUM(AK10+AK26+AK39+AK55)</f>
        <v>15</v>
      </c>
      <c r="AL9" s="73">
        <f>SUM(AL10+AL26+AL39+AL55)</f>
        <v>52</v>
      </c>
      <c r="AM9" s="17">
        <f t="shared" ref="AM9:AM28" si="9">IFERROR(AK9/AL9,"0"%)</f>
        <v>0.28846153846153844</v>
      </c>
      <c r="AN9" s="73">
        <f>SUM(AN10+AN26+AN39+AN55)</f>
        <v>14</v>
      </c>
      <c r="AO9" s="73">
        <f>SUM(AO10+AO26+AO39+AO55)</f>
        <v>48</v>
      </c>
      <c r="AP9" s="17">
        <f t="shared" ref="AP9:AP28" si="10">IFERROR(AN9/AO9,"0"%)</f>
        <v>0.29166666666666669</v>
      </c>
    </row>
    <row r="10" spans="1:42" ht="15.75" x14ac:dyDescent="0.25">
      <c r="A10" s="72" t="s">
        <v>345</v>
      </c>
      <c r="B10" s="36" t="s">
        <v>100</v>
      </c>
      <c r="C10" s="58">
        <v>38</v>
      </c>
      <c r="D10" s="58">
        <v>59</v>
      </c>
      <c r="E10" s="54">
        <v>0.64406779661016944</v>
      </c>
      <c r="F10" s="57">
        <v>0.80730000000000002</v>
      </c>
      <c r="G10" s="22"/>
      <c r="H10" s="22">
        <v>1</v>
      </c>
      <c r="I10" s="20">
        <f t="shared" ref="I10:I16" si="11">IFERROR(G10/H10,"0"%)</f>
        <v>0</v>
      </c>
      <c r="J10" s="21"/>
      <c r="K10" s="21">
        <v>2</v>
      </c>
      <c r="L10" s="20">
        <f t="shared" si="0"/>
        <v>0</v>
      </c>
      <c r="M10" s="21">
        <v>1</v>
      </c>
      <c r="N10" s="21">
        <v>2</v>
      </c>
      <c r="O10" s="20">
        <f t="shared" si="1"/>
        <v>0.5</v>
      </c>
      <c r="P10" s="21">
        <v>1</v>
      </c>
      <c r="Q10" s="21">
        <v>1</v>
      </c>
      <c r="R10" s="20">
        <f t="shared" si="2"/>
        <v>1</v>
      </c>
      <c r="S10" s="21">
        <v>2</v>
      </c>
      <c r="T10" s="21">
        <v>2</v>
      </c>
      <c r="U10" s="20">
        <f>IFERROR(S10/T10,"0"%)</f>
        <v>1</v>
      </c>
      <c r="V10" s="21">
        <v>1</v>
      </c>
      <c r="W10" s="21">
        <v>1</v>
      </c>
      <c r="X10" s="20">
        <f t="shared" si="4"/>
        <v>1</v>
      </c>
      <c r="Y10" s="21">
        <v>2</v>
      </c>
      <c r="Z10" s="21">
        <v>9</v>
      </c>
      <c r="AA10" s="20">
        <f t="shared" si="5"/>
        <v>0.22222222222222221</v>
      </c>
      <c r="AB10" s="22">
        <v>11</v>
      </c>
      <c r="AC10" s="22">
        <v>13</v>
      </c>
      <c r="AD10" s="20">
        <f t="shared" si="6"/>
        <v>0.84615384615384615</v>
      </c>
      <c r="AE10" s="22">
        <v>7</v>
      </c>
      <c r="AF10" s="22">
        <v>10</v>
      </c>
      <c r="AG10" s="20">
        <f t="shared" si="7"/>
        <v>0.7</v>
      </c>
      <c r="AH10" s="22">
        <v>6</v>
      </c>
      <c r="AI10" s="22">
        <v>9</v>
      </c>
      <c r="AJ10" s="20">
        <f t="shared" si="8"/>
        <v>0.66666666666666663</v>
      </c>
      <c r="AK10" s="22">
        <v>5</v>
      </c>
      <c r="AL10" s="22">
        <v>7</v>
      </c>
      <c r="AM10" s="20">
        <f t="shared" si="9"/>
        <v>0.7142857142857143</v>
      </c>
      <c r="AN10" s="22">
        <v>2</v>
      </c>
      <c r="AO10" s="22">
        <v>2</v>
      </c>
      <c r="AP10" s="20">
        <f t="shared" si="10"/>
        <v>1</v>
      </c>
    </row>
    <row r="11" spans="1:42" ht="15.75" x14ac:dyDescent="0.25">
      <c r="A11" s="72" t="s">
        <v>282</v>
      </c>
      <c r="B11" s="37" t="s">
        <v>187</v>
      </c>
      <c r="C11" s="58">
        <v>4</v>
      </c>
      <c r="D11" s="58">
        <v>4</v>
      </c>
      <c r="E11" s="53">
        <v>1</v>
      </c>
      <c r="F11" s="57">
        <v>0.76666666666666661</v>
      </c>
      <c r="G11" s="22"/>
      <c r="H11" s="22"/>
      <c r="I11" s="24">
        <f t="shared" si="11"/>
        <v>0</v>
      </c>
      <c r="J11" s="22"/>
      <c r="K11" s="22"/>
      <c r="L11" s="24">
        <f t="shared" si="0"/>
        <v>0</v>
      </c>
      <c r="M11" s="22"/>
      <c r="N11" s="22"/>
      <c r="O11" s="24">
        <f t="shared" si="1"/>
        <v>0</v>
      </c>
      <c r="P11" s="22"/>
      <c r="Q11" s="22"/>
      <c r="R11" s="24">
        <f t="shared" si="2"/>
        <v>0</v>
      </c>
      <c r="S11" s="22"/>
      <c r="T11" s="22"/>
      <c r="U11" s="24">
        <f t="shared" si="3"/>
        <v>0</v>
      </c>
      <c r="V11" s="22"/>
      <c r="W11" s="22"/>
      <c r="X11" s="24">
        <f t="shared" si="4"/>
        <v>0</v>
      </c>
      <c r="Y11" s="22"/>
      <c r="Z11" s="22"/>
      <c r="AA11" s="24">
        <f t="shared" si="5"/>
        <v>0</v>
      </c>
      <c r="AB11" s="22">
        <v>1</v>
      </c>
      <c r="AC11" s="22">
        <v>1</v>
      </c>
      <c r="AD11" s="24">
        <f t="shared" si="6"/>
        <v>1</v>
      </c>
      <c r="AE11" s="22">
        <v>1</v>
      </c>
      <c r="AF11" s="22">
        <v>1</v>
      </c>
      <c r="AG11" s="24">
        <f t="shared" si="7"/>
        <v>1</v>
      </c>
      <c r="AH11" s="22"/>
      <c r="AI11" s="22"/>
      <c r="AJ11" s="24">
        <f t="shared" si="8"/>
        <v>0</v>
      </c>
      <c r="AK11" s="22">
        <v>2</v>
      </c>
      <c r="AL11" s="22">
        <v>2</v>
      </c>
      <c r="AM11" s="24">
        <f t="shared" si="9"/>
        <v>1</v>
      </c>
      <c r="AN11" s="22"/>
      <c r="AO11" s="22"/>
      <c r="AP11" s="24">
        <f t="shared" si="10"/>
        <v>0</v>
      </c>
    </row>
    <row r="12" spans="1:42" ht="15.75" x14ac:dyDescent="0.25">
      <c r="A12" s="72" t="s">
        <v>287</v>
      </c>
      <c r="B12" s="37" t="s">
        <v>7</v>
      </c>
      <c r="C12" s="58">
        <v>3</v>
      </c>
      <c r="D12" s="58">
        <v>7</v>
      </c>
      <c r="E12" s="53">
        <v>0.42857142857142855</v>
      </c>
      <c r="F12" s="57">
        <v>1</v>
      </c>
      <c r="G12" s="22"/>
      <c r="H12" s="22"/>
      <c r="I12" s="24">
        <f t="shared" si="11"/>
        <v>0</v>
      </c>
      <c r="J12" s="22"/>
      <c r="K12" s="22"/>
      <c r="L12" s="24">
        <f t="shared" si="0"/>
        <v>0</v>
      </c>
      <c r="M12" s="22"/>
      <c r="N12" s="22"/>
      <c r="O12" s="24">
        <f t="shared" si="1"/>
        <v>0</v>
      </c>
      <c r="P12" s="22"/>
      <c r="Q12" s="22"/>
      <c r="R12" s="24">
        <f t="shared" si="2"/>
        <v>0</v>
      </c>
      <c r="S12" s="22"/>
      <c r="T12" s="22"/>
      <c r="U12" s="24">
        <f>IFERROR(S12/T12,"0"%)</f>
        <v>0</v>
      </c>
      <c r="V12" s="22"/>
      <c r="W12" s="22"/>
      <c r="X12" s="24">
        <f t="shared" si="4"/>
        <v>0</v>
      </c>
      <c r="Y12" s="22"/>
      <c r="Z12" s="22">
        <v>4</v>
      </c>
      <c r="AA12" s="24">
        <f t="shared" si="5"/>
        <v>0</v>
      </c>
      <c r="AB12" s="22"/>
      <c r="AC12" s="22"/>
      <c r="AD12" s="24">
        <f t="shared" si="6"/>
        <v>0</v>
      </c>
      <c r="AE12" s="22">
        <v>3</v>
      </c>
      <c r="AF12" s="22">
        <v>3</v>
      </c>
      <c r="AG12" s="24">
        <f t="shared" si="7"/>
        <v>1</v>
      </c>
      <c r="AH12" s="22"/>
      <c r="AI12" s="22"/>
      <c r="AJ12" s="24">
        <f t="shared" si="8"/>
        <v>0</v>
      </c>
      <c r="AK12" s="22"/>
      <c r="AL12" s="22"/>
      <c r="AM12" s="24">
        <f t="shared" si="9"/>
        <v>0</v>
      </c>
      <c r="AN12" s="22"/>
      <c r="AO12" s="22"/>
      <c r="AP12" s="24">
        <f t="shared" si="10"/>
        <v>0</v>
      </c>
    </row>
    <row r="13" spans="1:42" ht="15.75" x14ac:dyDescent="0.25">
      <c r="A13" s="72" t="s">
        <v>284</v>
      </c>
      <c r="B13" s="37" t="s">
        <v>195</v>
      </c>
      <c r="C13" s="58">
        <v>0</v>
      </c>
      <c r="D13" s="58">
        <v>3</v>
      </c>
      <c r="E13" s="53">
        <v>0</v>
      </c>
      <c r="F13" s="57">
        <v>1</v>
      </c>
      <c r="G13" s="22"/>
      <c r="H13" s="22"/>
      <c r="I13" s="24">
        <f t="shared" si="11"/>
        <v>0</v>
      </c>
      <c r="J13" s="22"/>
      <c r="K13" s="22"/>
      <c r="L13" s="24">
        <f t="shared" si="0"/>
        <v>0</v>
      </c>
      <c r="M13" s="22"/>
      <c r="N13" s="22"/>
      <c r="O13" s="24">
        <f t="shared" si="1"/>
        <v>0</v>
      </c>
      <c r="P13" s="22"/>
      <c r="Q13" s="22"/>
      <c r="R13" s="24">
        <f t="shared" si="2"/>
        <v>0</v>
      </c>
      <c r="S13" s="22"/>
      <c r="T13" s="22"/>
      <c r="U13" s="24">
        <f t="shared" si="3"/>
        <v>0</v>
      </c>
      <c r="V13" s="22"/>
      <c r="W13" s="22"/>
      <c r="X13" s="24">
        <f t="shared" si="4"/>
        <v>0</v>
      </c>
      <c r="Y13" s="22"/>
      <c r="Z13" s="22">
        <v>3</v>
      </c>
      <c r="AA13" s="24">
        <f t="shared" si="5"/>
        <v>0</v>
      </c>
      <c r="AB13" s="22"/>
      <c r="AC13" s="22"/>
      <c r="AD13" s="24">
        <f t="shared" si="6"/>
        <v>0</v>
      </c>
      <c r="AE13" s="22"/>
      <c r="AF13" s="22"/>
      <c r="AG13" s="24">
        <f t="shared" si="7"/>
        <v>0</v>
      </c>
      <c r="AH13" s="22"/>
      <c r="AI13" s="22"/>
      <c r="AJ13" s="24">
        <f t="shared" si="8"/>
        <v>0</v>
      </c>
      <c r="AK13" s="22"/>
      <c r="AL13" s="22"/>
      <c r="AM13" s="24">
        <f t="shared" si="9"/>
        <v>0</v>
      </c>
      <c r="AN13" s="22"/>
      <c r="AO13" s="22"/>
      <c r="AP13" s="24">
        <f t="shared" si="10"/>
        <v>0</v>
      </c>
    </row>
    <row r="14" spans="1:42" ht="15.75" x14ac:dyDescent="0.25">
      <c r="A14" s="72" t="s">
        <v>314</v>
      </c>
      <c r="B14" s="37" t="s">
        <v>89</v>
      </c>
      <c r="C14" s="58">
        <v>2</v>
      </c>
      <c r="D14" s="58">
        <v>4</v>
      </c>
      <c r="E14" s="53">
        <v>0.5</v>
      </c>
      <c r="F14" s="57">
        <v>0.29709999999999998</v>
      </c>
      <c r="G14" s="22"/>
      <c r="H14" s="22"/>
      <c r="I14" s="24">
        <f t="shared" si="11"/>
        <v>0</v>
      </c>
      <c r="J14" s="22"/>
      <c r="K14" s="22"/>
      <c r="L14" s="24">
        <f t="shared" si="0"/>
        <v>0</v>
      </c>
      <c r="M14" s="22"/>
      <c r="N14" s="22"/>
      <c r="O14" s="24">
        <f t="shared" si="1"/>
        <v>0</v>
      </c>
      <c r="P14" s="22"/>
      <c r="Q14" s="22"/>
      <c r="R14" s="24">
        <f t="shared" si="2"/>
        <v>0</v>
      </c>
      <c r="S14" s="22"/>
      <c r="T14" s="22"/>
      <c r="U14" s="24">
        <f t="shared" si="3"/>
        <v>0</v>
      </c>
      <c r="V14" s="22"/>
      <c r="W14" s="22"/>
      <c r="X14" s="24">
        <f t="shared" si="4"/>
        <v>0</v>
      </c>
      <c r="Y14" s="22"/>
      <c r="Z14" s="22"/>
      <c r="AA14" s="24">
        <f t="shared" si="5"/>
        <v>0</v>
      </c>
      <c r="AB14" s="22">
        <v>1</v>
      </c>
      <c r="AC14" s="22">
        <v>2</v>
      </c>
      <c r="AD14" s="24">
        <f t="shared" si="6"/>
        <v>0.5</v>
      </c>
      <c r="AE14" s="22">
        <v>1</v>
      </c>
      <c r="AF14" s="22">
        <v>2</v>
      </c>
      <c r="AG14" s="24">
        <f t="shared" si="7"/>
        <v>0.5</v>
      </c>
      <c r="AH14" s="22"/>
      <c r="AI14" s="22"/>
      <c r="AJ14" s="24">
        <f t="shared" si="8"/>
        <v>0</v>
      </c>
      <c r="AK14" s="22"/>
      <c r="AL14" s="22"/>
      <c r="AM14" s="24">
        <f t="shared" si="9"/>
        <v>0</v>
      </c>
      <c r="AN14" s="22"/>
      <c r="AO14" s="22"/>
      <c r="AP14" s="24">
        <f t="shared" si="10"/>
        <v>0</v>
      </c>
    </row>
    <row r="15" spans="1:42" ht="15.75" x14ac:dyDescent="0.25">
      <c r="A15" s="72" t="s">
        <v>315</v>
      </c>
      <c r="B15" s="37" t="s">
        <v>193</v>
      </c>
      <c r="C15" s="58">
        <v>3</v>
      </c>
      <c r="D15" s="58">
        <v>4</v>
      </c>
      <c r="E15" s="53">
        <v>0.75</v>
      </c>
      <c r="F15" s="57">
        <v>1</v>
      </c>
      <c r="G15" s="22"/>
      <c r="H15" s="22"/>
      <c r="I15" s="24">
        <f t="shared" si="11"/>
        <v>0</v>
      </c>
      <c r="J15" s="22"/>
      <c r="K15" s="22"/>
      <c r="L15" s="24">
        <f t="shared" si="0"/>
        <v>0</v>
      </c>
      <c r="M15" s="22"/>
      <c r="N15" s="22"/>
      <c r="O15" s="24">
        <f t="shared" si="1"/>
        <v>0</v>
      </c>
      <c r="P15" s="22"/>
      <c r="Q15" s="22"/>
      <c r="R15" s="24">
        <f t="shared" si="2"/>
        <v>0</v>
      </c>
      <c r="S15" s="22"/>
      <c r="T15" s="22"/>
      <c r="U15" s="24">
        <f t="shared" si="3"/>
        <v>0</v>
      </c>
      <c r="V15" s="22"/>
      <c r="W15" s="22"/>
      <c r="X15" s="24">
        <f t="shared" si="4"/>
        <v>0</v>
      </c>
      <c r="Y15" s="22"/>
      <c r="Z15" s="22"/>
      <c r="AA15" s="24">
        <f t="shared" si="5"/>
        <v>0</v>
      </c>
      <c r="AB15" s="22">
        <v>3</v>
      </c>
      <c r="AC15" s="22">
        <v>4</v>
      </c>
      <c r="AD15" s="24">
        <f t="shared" si="6"/>
        <v>0.75</v>
      </c>
      <c r="AE15" s="22"/>
      <c r="AF15" s="22"/>
      <c r="AG15" s="24">
        <f t="shared" si="7"/>
        <v>0</v>
      </c>
      <c r="AH15" s="22"/>
      <c r="AI15" s="22"/>
      <c r="AJ15" s="24">
        <f t="shared" si="8"/>
        <v>0</v>
      </c>
      <c r="AK15" s="22"/>
      <c r="AL15" s="22"/>
      <c r="AM15" s="24">
        <f t="shared" si="9"/>
        <v>0</v>
      </c>
      <c r="AN15" s="22"/>
      <c r="AO15" s="22"/>
      <c r="AP15" s="24">
        <f t="shared" si="10"/>
        <v>0</v>
      </c>
    </row>
    <row r="16" spans="1:42" ht="16.5" thickBot="1" x14ac:dyDescent="0.3">
      <c r="A16" s="72" t="s">
        <v>316</v>
      </c>
      <c r="B16" s="37" t="s">
        <v>12</v>
      </c>
      <c r="C16" s="58">
        <v>1</v>
      </c>
      <c r="D16" s="58">
        <v>2</v>
      </c>
      <c r="E16" s="55">
        <v>0.5</v>
      </c>
      <c r="F16" s="57">
        <v>1</v>
      </c>
      <c r="G16" s="22"/>
      <c r="H16" s="22"/>
      <c r="I16" s="26">
        <f t="shared" si="11"/>
        <v>0</v>
      </c>
      <c r="J16" s="27"/>
      <c r="K16" s="27"/>
      <c r="L16" s="26">
        <f t="shared" si="0"/>
        <v>0</v>
      </c>
      <c r="M16" s="27"/>
      <c r="N16" s="27"/>
      <c r="O16" s="26">
        <f t="shared" si="1"/>
        <v>0</v>
      </c>
      <c r="P16" s="27"/>
      <c r="Q16" s="27"/>
      <c r="R16" s="26">
        <f t="shared" si="2"/>
        <v>0</v>
      </c>
      <c r="S16" s="27"/>
      <c r="T16" s="27"/>
      <c r="U16" s="26">
        <f t="shared" si="3"/>
        <v>0</v>
      </c>
      <c r="V16" s="27"/>
      <c r="W16" s="27"/>
      <c r="X16" s="26">
        <f t="shared" si="4"/>
        <v>0</v>
      </c>
      <c r="Y16" s="27"/>
      <c r="Z16" s="27"/>
      <c r="AA16" s="26">
        <f t="shared" si="5"/>
        <v>0</v>
      </c>
      <c r="AB16" s="22"/>
      <c r="AC16" s="22"/>
      <c r="AD16" s="26">
        <f t="shared" si="6"/>
        <v>0</v>
      </c>
      <c r="AE16" s="22"/>
      <c r="AF16" s="22"/>
      <c r="AG16" s="26">
        <f t="shared" si="7"/>
        <v>0</v>
      </c>
      <c r="AH16" s="22"/>
      <c r="AI16" s="22"/>
      <c r="AJ16" s="26">
        <f t="shared" si="8"/>
        <v>0</v>
      </c>
      <c r="AK16" s="22">
        <v>1</v>
      </c>
      <c r="AL16" s="22">
        <v>2</v>
      </c>
      <c r="AM16" s="26">
        <f t="shared" si="9"/>
        <v>0.5</v>
      </c>
      <c r="AN16" s="22"/>
      <c r="AO16" s="22"/>
      <c r="AP16" s="26">
        <f t="shared" si="10"/>
        <v>0</v>
      </c>
    </row>
    <row r="17" spans="1:42" ht="16.5" thickBot="1" x14ac:dyDescent="0.3">
      <c r="A17" s="72" t="s">
        <v>283</v>
      </c>
      <c r="B17" s="37" t="s">
        <v>101</v>
      </c>
      <c r="C17" s="58">
        <v>8</v>
      </c>
      <c r="D17" s="58">
        <v>10</v>
      </c>
      <c r="E17" s="55">
        <v>0.8</v>
      </c>
      <c r="F17" s="57">
        <v>0.73636363636363633</v>
      </c>
      <c r="G17" s="22"/>
      <c r="H17" s="22"/>
      <c r="I17" s="26">
        <f t="shared" ref="I17:I23" si="12">IFERROR(G17/H17,"0"%)</f>
        <v>0</v>
      </c>
      <c r="J17" s="27"/>
      <c r="K17" s="27">
        <v>1</v>
      </c>
      <c r="L17" s="26">
        <f t="shared" ref="L17:L23" si="13">IFERROR(J17/K17,"0"%)</f>
        <v>0</v>
      </c>
      <c r="M17" s="27">
        <v>1</v>
      </c>
      <c r="N17" s="27">
        <v>1</v>
      </c>
      <c r="O17" s="26">
        <f t="shared" ref="O17:O23" si="14">IFERROR(M17/N17,"0"%)</f>
        <v>1</v>
      </c>
      <c r="P17" s="27">
        <v>1</v>
      </c>
      <c r="Q17" s="27">
        <v>1</v>
      </c>
      <c r="R17" s="26">
        <f t="shared" ref="R17:R23" si="15">IFERROR(P17/Q17,"0"%)</f>
        <v>1</v>
      </c>
      <c r="S17" s="27">
        <v>2</v>
      </c>
      <c r="T17" s="27">
        <v>2</v>
      </c>
      <c r="U17" s="26">
        <f t="shared" ref="U17:U23" si="16">IFERROR(S17/T17,"0"%)</f>
        <v>1</v>
      </c>
      <c r="V17" s="27"/>
      <c r="W17" s="27"/>
      <c r="X17" s="26">
        <f t="shared" ref="X17:X23" si="17">IFERROR(V17/W17,"0"%)</f>
        <v>0</v>
      </c>
      <c r="Y17" s="27">
        <v>1</v>
      </c>
      <c r="Z17" s="27">
        <v>1</v>
      </c>
      <c r="AA17" s="26">
        <f t="shared" ref="AA17:AA23" si="18">IFERROR(Y17/Z17,"0"%)</f>
        <v>1</v>
      </c>
      <c r="AB17" s="22">
        <v>3</v>
      </c>
      <c r="AC17" s="22">
        <v>3</v>
      </c>
      <c r="AD17" s="26">
        <f t="shared" ref="AD17:AD23" si="19">IFERROR(AB17/AC17,"0"%)</f>
        <v>1</v>
      </c>
      <c r="AE17" s="22"/>
      <c r="AF17" s="22">
        <v>1</v>
      </c>
      <c r="AG17" s="26">
        <f t="shared" ref="AG17:AG23" si="20">IFERROR(AE17/AF17,"0"%)</f>
        <v>0</v>
      </c>
      <c r="AH17" s="22"/>
      <c r="AI17" s="22"/>
      <c r="AJ17" s="26">
        <f t="shared" ref="AJ17:AJ23" si="21">IFERROR(AH17/AI17,"0"%)</f>
        <v>0</v>
      </c>
      <c r="AK17" s="22"/>
      <c r="AL17" s="22"/>
      <c r="AM17" s="26">
        <f t="shared" si="9"/>
        <v>0</v>
      </c>
      <c r="AN17" s="22"/>
      <c r="AO17" s="22"/>
      <c r="AP17" s="26">
        <f t="shared" si="10"/>
        <v>0</v>
      </c>
    </row>
    <row r="18" spans="1:42" ht="16.5" thickBot="1" x14ac:dyDescent="0.3">
      <c r="A18" s="72" t="s">
        <v>317</v>
      </c>
      <c r="B18" s="37" t="s">
        <v>88</v>
      </c>
      <c r="C18" s="58">
        <v>3</v>
      </c>
      <c r="D18" s="58">
        <v>4</v>
      </c>
      <c r="E18" s="55">
        <v>0.75</v>
      </c>
      <c r="F18" s="57">
        <v>0.2</v>
      </c>
      <c r="G18" s="22"/>
      <c r="H18" s="22"/>
      <c r="I18" s="26">
        <f t="shared" si="12"/>
        <v>0</v>
      </c>
      <c r="J18" s="27"/>
      <c r="K18" s="27"/>
      <c r="L18" s="26">
        <f t="shared" si="13"/>
        <v>0</v>
      </c>
      <c r="M18" s="27"/>
      <c r="N18" s="27"/>
      <c r="O18" s="26">
        <f t="shared" si="14"/>
        <v>0</v>
      </c>
      <c r="P18" s="27"/>
      <c r="Q18" s="27"/>
      <c r="R18" s="26">
        <f t="shared" si="15"/>
        <v>0</v>
      </c>
      <c r="S18" s="27"/>
      <c r="T18" s="27"/>
      <c r="U18" s="26">
        <f t="shared" si="16"/>
        <v>0</v>
      </c>
      <c r="V18" s="27"/>
      <c r="W18" s="27"/>
      <c r="X18" s="26">
        <f t="shared" si="17"/>
        <v>0</v>
      </c>
      <c r="Y18" s="27"/>
      <c r="Z18" s="27"/>
      <c r="AA18" s="26">
        <f t="shared" si="18"/>
        <v>0</v>
      </c>
      <c r="AB18" s="22"/>
      <c r="AC18" s="22"/>
      <c r="AD18" s="26">
        <f t="shared" si="19"/>
        <v>0</v>
      </c>
      <c r="AE18" s="22"/>
      <c r="AF18" s="22">
        <v>1</v>
      </c>
      <c r="AG18" s="26">
        <f t="shared" si="20"/>
        <v>0</v>
      </c>
      <c r="AH18" s="22">
        <v>3</v>
      </c>
      <c r="AI18" s="22">
        <v>3</v>
      </c>
      <c r="AJ18" s="26">
        <f t="shared" si="21"/>
        <v>1</v>
      </c>
      <c r="AK18" s="22"/>
      <c r="AL18" s="22"/>
      <c r="AM18" s="26">
        <f t="shared" si="9"/>
        <v>0</v>
      </c>
      <c r="AN18" s="22"/>
      <c r="AO18" s="22"/>
      <c r="AP18" s="26">
        <f t="shared" si="10"/>
        <v>0</v>
      </c>
    </row>
    <row r="19" spans="1:42" ht="16.5" thickBot="1" x14ac:dyDescent="0.3">
      <c r="A19" s="72" t="s">
        <v>285</v>
      </c>
      <c r="B19" s="37" t="s">
        <v>8</v>
      </c>
      <c r="C19" s="58">
        <v>7</v>
      </c>
      <c r="D19" s="58">
        <v>7</v>
      </c>
      <c r="E19" s="55">
        <v>1</v>
      </c>
      <c r="F19" s="57">
        <v>0.7</v>
      </c>
      <c r="G19" s="22"/>
      <c r="H19" s="22"/>
      <c r="I19" s="26">
        <f t="shared" si="12"/>
        <v>0</v>
      </c>
      <c r="J19" s="27"/>
      <c r="K19" s="27"/>
      <c r="L19" s="26">
        <f t="shared" si="13"/>
        <v>0</v>
      </c>
      <c r="M19" s="27"/>
      <c r="N19" s="27"/>
      <c r="O19" s="26">
        <f t="shared" si="14"/>
        <v>0</v>
      </c>
      <c r="P19" s="27"/>
      <c r="Q19" s="27"/>
      <c r="R19" s="26">
        <f t="shared" si="15"/>
        <v>0</v>
      </c>
      <c r="S19" s="27"/>
      <c r="T19" s="27"/>
      <c r="U19" s="26">
        <f t="shared" si="16"/>
        <v>0</v>
      </c>
      <c r="V19" s="27"/>
      <c r="W19" s="27"/>
      <c r="X19" s="26">
        <f t="shared" si="17"/>
        <v>0</v>
      </c>
      <c r="Y19" s="27">
        <v>1</v>
      </c>
      <c r="Z19" s="27">
        <v>1</v>
      </c>
      <c r="AA19" s="26">
        <f t="shared" si="18"/>
        <v>1</v>
      </c>
      <c r="AB19" s="22">
        <v>2</v>
      </c>
      <c r="AC19" s="22">
        <v>2</v>
      </c>
      <c r="AD19" s="26">
        <f t="shared" si="19"/>
        <v>1</v>
      </c>
      <c r="AE19" s="22">
        <v>2</v>
      </c>
      <c r="AF19" s="22">
        <v>2</v>
      </c>
      <c r="AG19" s="26">
        <f t="shared" si="20"/>
        <v>1</v>
      </c>
      <c r="AH19" s="22"/>
      <c r="AI19" s="22"/>
      <c r="AJ19" s="26">
        <f t="shared" si="21"/>
        <v>0</v>
      </c>
      <c r="AK19" s="22"/>
      <c r="AL19" s="22"/>
      <c r="AM19" s="26">
        <f t="shared" si="9"/>
        <v>0</v>
      </c>
      <c r="AN19" s="22">
        <v>2</v>
      </c>
      <c r="AO19" s="22">
        <v>2</v>
      </c>
      <c r="AP19" s="26">
        <f t="shared" si="10"/>
        <v>1</v>
      </c>
    </row>
    <row r="20" spans="1:42" ht="16.5" thickBot="1" x14ac:dyDescent="0.3">
      <c r="A20" s="72" t="s">
        <v>318</v>
      </c>
      <c r="B20" s="37" t="s">
        <v>206</v>
      </c>
      <c r="C20" s="58">
        <v>1</v>
      </c>
      <c r="D20" s="58">
        <v>1</v>
      </c>
      <c r="E20" s="55">
        <v>1</v>
      </c>
      <c r="F20" s="57">
        <v>1</v>
      </c>
      <c r="G20" s="22"/>
      <c r="H20" s="22"/>
      <c r="I20" s="26">
        <f t="shared" si="12"/>
        <v>0</v>
      </c>
      <c r="J20" s="27"/>
      <c r="K20" s="27"/>
      <c r="L20" s="26">
        <f t="shared" si="13"/>
        <v>0</v>
      </c>
      <c r="M20" s="27"/>
      <c r="N20" s="27"/>
      <c r="O20" s="26">
        <f t="shared" si="14"/>
        <v>0</v>
      </c>
      <c r="P20" s="27"/>
      <c r="Q20" s="27"/>
      <c r="R20" s="26">
        <f t="shared" si="15"/>
        <v>0</v>
      </c>
      <c r="S20" s="27"/>
      <c r="T20" s="27"/>
      <c r="U20" s="26">
        <f t="shared" si="16"/>
        <v>0</v>
      </c>
      <c r="V20" s="27">
        <v>1</v>
      </c>
      <c r="W20" s="27">
        <v>1</v>
      </c>
      <c r="X20" s="26">
        <f t="shared" si="17"/>
        <v>1</v>
      </c>
      <c r="Y20" s="27"/>
      <c r="Z20" s="27"/>
      <c r="AA20" s="26">
        <f t="shared" si="18"/>
        <v>0</v>
      </c>
      <c r="AB20" s="22"/>
      <c r="AC20" s="22"/>
      <c r="AD20" s="26">
        <f t="shared" si="19"/>
        <v>0</v>
      </c>
      <c r="AE20" s="22"/>
      <c r="AF20" s="22"/>
      <c r="AG20" s="26">
        <f t="shared" si="20"/>
        <v>0</v>
      </c>
      <c r="AH20" s="22"/>
      <c r="AI20" s="22"/>
      <c r="AJ20" s="26">
        <f t="shared" si="21"/>
        <v>0</v>
      </c>
      <c r="AK20" s="22"/>
      <c r="AL20" s="22"/>
      <c r="AM20" s="26">
        <f t="shared" si="9"/>
        <v>0</v>
      </c>
      <c r="AN20" s="22"/>
      <c r="AO20" s="22"/>
      <c r="AP20" s="26">
        <f t="shared" si="10"/>
        <v>0</v>
      </c>
    </row>
    <row r="21" spans="1:42" ht="16.5" thickBot="1" x14ac:dyDescent="0.3">
      <c r="A21" s="72" t="s">
        <v>319</v>
      </c>
      <c r="B21" s="37" t="s">
        <v>204</v>
      </c>
      <c r="C21" s="58">
        <v>2</v>
      </c>
      <c r="D21" s="58">
        <v>2</v>
      </c>
      <c r="E21" s="55">
        <v>1</v>
      </c>
      <c r="F21" s="57">
        <v>0.2</v>
      </c>
      <c r="G21" s="22"/>
      <c r="H21" s="22"/>
      <c r="I21" s="26">
        <f t="shared" si="12"/>
        <v>0</v>
      </c>
      <c r="J21" s="27"/>
      <c r="K21" s="27"/>
      <c r="L21" s="26">
        <f t="shared" si="13"/>
        <v>0</v>
      </c>
      <c r="M21" s="27"/>
      <c r="N21" s="27"/>
      <c r="O21" s="26">
        <f t="shared" si="14"/>
        <v>0</v>
      </c>
      <c r="P21" s="27"/>
      <c r="Q21" s="27"/>
      <c r="R21" s="26">
        <f t="shared" si="15"/>
        <v>0</v>
      </c>
      <c r="S21" s="27"/>
      <c r="T21" s="27"/>
      <c r="U21" s="26">
        <f t="shared" si="16"/>
        <v>0</v>
      </c>
      <c r="V21" s="27"/>
      <c r="W21" s="27"/>
      <c r="X21" s="26">
        <f t="shared" si="17"/>
        <v>0</v>
      </c>
      <c r="Y21" s="27"/>
      <c r="Z21" s="27"/>
      <c r="AA21" s="26">
        <f t="shared" si="18"/>
        <v>0</v>
      </c>
      <c r="AB21" s="22"/>
      <c r="AC21" s="22"/>
      <c r="AD21" s="26">
        <f t="shared" si="19"/>
        <v>0</v>
      </c>
      <c r="AE21" s="22"/>
      <c r="AF21" s="22"/>
      <c r="AG21" s="26">
        <f t="shared" si="20"/>
        <v>0</v>
      </c>
      <c r="AH21" s="22">
        <v>2</v>
      </c>
      <c r="AI21" s="22">
        <v>2</v>
      </c>
      <c r="AJ21" s="26">
        <f t="shared" si="21"/>
        <v>1</v>
      </c>
      <c r="AK21" s="22"/>
      <c r="AL21" s="22"/>
      <c r="AM21" s="26">
        <f t="shared" si="9"/>
        <v>0</v>
      </c>
      <c r="AN21" s="22"/>
      <c r="AO21" s="22"/>
      <c r="AP21" s="26">
        <f t="shared" si="10"/>
        <v>0</v>
      </c>
    </row>
    <row r="22" spans="1:42" ht="16.5" thickBot="1" x14ac:dyDescent="0.3">
      <c r="A22" s="72" t="s">
        <v>289</v>
      </c>
      <c r="B22" s="37" t="s">
        <v>20</v>
      </c>
      <c r="C22" s="58">
        <v>1</v>
      </c>
      <c r="D22" s="58">
        <v>2</v>
      </c>
      <c r="E22" s="55">
        <v>0.5</v>
      </c>
      <c r="F22" s="57">
        <v>0.6</v>
      </c>
      <c r="G22" s="22"/>
      <c r="H22" s="22">
        <v>1</v>
      </c>
      <c r="I22" s="26">
        <f t="shared" si="12"/>
        <v>0</v>
      </c>
      <c r="J22" s="27"/>
      <c r="K22" s="27"/>
      <c r="L22" s="26">
        <f t="shared" si="13"/>
        <v>0</v>
      </c>
      <c r="M22" s="27"/>
      <c r="N22" s="27"/>
      <c r="O22" s="26">
        <f t="shared" si="14"/>
        <v>0</v>
      </c>
      <c r="P22" s="27"/>
      <c r="Q22" s="27"/>
      <c r="R22" s="26">
        <f t="shared" si="15"/>
        <v>0</v>
      </c>
      <c r="S22" s="27"/>
      <c r="T22" s="27"/>
      <c r="U22" s="26">
        <f t="shared" si="16"/>
        <v>0</v>
      </c>
      <c r="V22" s="27"/>
      <c r="W22" s="27"/>
      <c r="X22" s="26">
        <f t="shared" si="17"/>
        <v>0</v>
      </c>
      <c r="Y22" s="27"/>
      <c r="Z22" s="27"/>
      <c r="AA22" s="26">
        <f t="shared" si="18"/>
        <v>0</v>
      </c>
      <c r="AB22" s="22">
        <v>1</v>
      </c>
      <c r="AC22" s="22">
        <v>1</v>
      </c>
      <c r="AD22" s="26">
        <f t="shared" si="19"/>
        <v>1</v>
      </c>
      <c r="AE22" s="22"/>
      <c r="AF22" s="22"/>
      <c r="AG22" s="26">
        <f t="shared" si="20"/>
        <v>0</v>
      </c>
      <c r="AH22" s="22"/>
      <c r="AI22" s="22"/>
      <c r="AJ22" s="26">
        <f t="shared" si="21"/>
        <v>0</v>
      </c>
      <c r="AK22" s="22"/>
      <c r="AL22" s="22"/>
      <c r="AM22" s="26">
        <f t="shared" si="9"/>
        <v>0</v>
      </c>
      <c r="AN22" s="22"/>
      <c r="AO22" s="22"/>
      <c r="AP22" s="26">
        <f t="shared" si="10"/>
        <v>0</v>
      </c>
    </row>
    <row r="23" spans="1:42" ht="16.5" thickBot="1" x14ac:dyDescent="0.3">
      <c r="A23" s="72" t="s">
        <v>286</v>
      </c>
      <c r="B23" s="37" t="s">
        <v>115</v>
      </c>
      <c r="C23" s="58">
        <v>3</v>
      </c>
      <c r="D23" s="58">
        <v>5</v>
      </c>
      <c r="E23" s="55">
        <v>0.6</v>
      </c>
      <c r="F23" s="57">
        <v>0.32140000000000002</v>
      </c>
      <c r="G23" s="22"/>
      <c r="H23" s="22"/>
      <c r="I23" s="26">
        <f t="shared" si="12"/>
        <v>0</v>
      </c>
      <c r="J23" s="27"/>
      <c r="K23" s="27"/>
      <c r="L23" s="26">
        <f t="shared" si="13"/>
        <v>0</v>
      </c>
      <c r="M23" s="27"/>
      <c r="N23" s="27"/>
      <c r="O23" s="26">
        <f t="shared" si="14"/>
        <v>0</v>
      </c>
      <c r="P23" s="27"/>
      <c r="Q23" s="27"/>
      <c r="R23" s="26">
        <f t="shared" si="15"/>
        <v>0</v>
      </c>
      <c r="S23" s="27"/>
      <c r="T23" s="27"/>
      <c r="U23" s="26">
        <f t="shared" si="16"/>
        <v>0</v>
      </c>
      <c r="V23" s="27"/>
      <c r="W23" s="27"/>
      <c r="X23" s="26">
        <f t="shared" si="17"/>
        <v>0</v>
      </c>
      <c r="Y23" s="27"/>
      <c r="Z23" s="27"/>
      <c r="AA23" s="26">
        <f t="shared" si="18"/>
        <v>0</v>
      </c>
      <c r="AB23" s="22"/>
      <c r="AC23" s="22"/>
      <c r="AD23" s="26">
        <f t="shared" si="19"/>
        <v>0</v>
      </c>
      <c r="AE23" s="22"/>
      <c r="AF23" s="22"/>
      <c r="AG23" s="26">
        <f t="shared" si="20"/>
        <v>0</v>
      </c>
      <c r="AH23" s="22">
        <v>1</v>
      </c>
      <c r="AI23" s="22">
        <v>3</v>
      </c>
      <c r="AJ23" s="26">
        <f t="shared" si="21"/>
        <v>0.33333333333333331</v>
      </c>
      <c r="AK23" s="22">
        <v>2</v>
      </c>
      <c r="AL23" s="22">
        <v>2</v>
      </c>
      <c r="AM23" s="26">
        <f t="shared" si="9"/>
        <v>1</v>
      </c>
      <c r="AN23" s="22"/>
      <c r="AO23" s="22"/>
      <c r="AP23" s="26">
        <f t="shared" si="10"/>
        <v>0</v>
      </c>
    </row>
    <row r="24" spans="1:42" ht="16.5" thickBot="1" x14ac:dyDescent="0.3">
      <c r="A24" s="72" t="s">
        <v>288</v>
      </c>
      <c r="B24" s="37" t="s">
        <v>200</v>
      </c>
      <c r="C24" s="58">
        <v>0</v>
      </c>
      <c r="D24" s="58">
        <v>3</v>
      </c>
      <c r="E24" s="55">
        <v>0</v>
      </c>
      <c r="F24" s="57">
        <v>0.2</v>
      </c>
      <c r="G24" s="22"/>
      <c r="H24" s="22"/>
      <c r="I24" s="26">
        <f t="shared" ref="I24:I28" si="22">IFERROR(G24/H24,"0"%)</f>
        <v>0</v>
      </c>
      <c r="J24" s="27"/>
      <c r="K24" s="27">
        <v>1</v>
      </c>
      <c r="L24" s="26">
        <f t="shared" ref="L24:L28" si="23">IFERROR(J24/K24,"0"%)</f>
        <v>0</v>
      </c>
      <c r="M24" s="27"/>
      <c r="N24" s="27">
        <v>1</v>
      </c>
      <c r="O24" s="26">
        <f t="shared" ref="O24:O28" si="24">IFERROR(M24/N24,"0"%)</f>
        <v>0</v>
      </c>
      <c r="P24" s="27"/>
      <c r="Q24" s="27"/>
      <c r="R24" s="26">
        <f t="shared" ref="R24:R28" si="25">IFERROR(P24/Q24,"0"%)</f>
        <v>0</v>
      </c>
      <c r="S24" s="27"/>
      <c r="T24" s="27"/>
      <c r="U24" s="26">
        <f t="shared" ref="U24:U28" si="26">IFERROR(S24/T24,"0"%)</f>
        <v>0</v>
      </c>
      <c r="V24" s="27"/>
      <c r="W24" s="27"/>
      <c r="X24" s="26">
        <f t="shared" ref="X24:X28" si="27">IFERROR(V24/W24,"0"%)</f>
        <v>0</v>
      </c>
      <c r="Y24" s="27"/>
      <c r="Z24" s="27"/>
      <c r="AA24" s="26">
        <f t="shared" ref="AA24:AA28" si="28">IFERROR(Y24/Z24,"0"%)</f>
        <v>0</v>
      </c>
      <c r="AB24" s="22"/>
      <c r="AC24" s="22"/>
      <c r="AD24" s="26">
        <f t="shared" ref="AD24:AD28" si="29">IFERROR(AB24/AC24,"0"%)</f>
        <v>0</v>
      </c>
      <c r="AE24" s="22"/>
      <c r="AF24" s="22"/>
      <c r="AG24" s="26">
        <f t="shared" ref="AG24:AG28" si="30">IFERROR(AE24/AF24,"0"%)</f>
        <v>0</v>
      </c>
      <c r="AH24" s="22"/>
      <c r="AI24" s="22">
        <v>1</v>
      </c>
      <c r="AJ24" s="26">
        <f t="shared" ref="AJ24:AJ28" si="31">IFERROR(AH24/AI24,"0"%)</f>
        <v>0</v>
      </c>
      <c r="AK24" s="22"/>
      <c r="AL24" s="22"/>
      <c r="AM24" s="26">
        <f t="shared" si="9"/>
        <v>0</v>
      </c>
      <c r="AN24" s="22"/>
      <c r="AO24" s="22"/>
      <c r="AP24" s="26">
        <f t="shared" si="10"/>
        <v>0</v>
      </c>
    </row>
    <row r="25" spans="1:42" ht="16.5" thickBot="1" x14ac:dyDescent="0.3">
      <c r="A25" s="72" t="s">
        <v>346</v>
      </c>
      <c r="B25" s="37" t="s">
        <v>90</v>
      </c>
      <c r="C25" s="58">
        <v>0</v>
      </c>
      <c r="D25" s="58">
        <v>1</v>
      </c>
      <c r="E25" s="55">
        <v>0</v>
      </c>
      <c r="F25" s="57" t="s">
        <v>345</v>
      </c>
      <c r="G25" s="22"/>
      <c r="H25" s="22"/>
      <c r="I25" s="26">
        <f t="shared" si="22"/>
        <v>0</v>
      </c>
      <c r="J25" s="27"/>
      <c r="K25" s="27"/>
      <c r="L25" s="26">
        <f t="shared" si="23"/>
        <v>0</v>
      </c>
      <c r="M25" s="27"/>
      <c r="N25" s="27"/>
      <c r="O25" s="26">
        <f t="shared" si="24"/>
        <v>0</v>
      </c>
      <c r="P25" s="27"/>
      <c r="Q25" s="27"/>
      <c r="R25" s="26">
        <f t="shared" si="25"/>
        <v>0</v>
      </c>
      <c r="S25" s="27"/>
      <c r="T25" s="27"/>
      <c r="U25" s="26">
        <f t="shared" si="26"/>
        <v>0</v>
      </c>
      <c r="V25" s="27"/>
      <c r="W25" s="27"/>
      <c r="X25" s="26">
        <f t="shared" si="27"/>
        <v>0</v>
      </c>
      <c r="Y25" s="27"/>
      <c r="Z25" s="27"/>
      <c r="AA25" s="26">
        <f t="shared" si="28"/>
        <v>0</v>
      </c>
      <c r="AB25" s="22"/>
      <c r="AC25" s="22"/>
      <c r="AD25" s="26">
        <f t="shared" si="29"/>
        <v>0</v>
      </c>
      <c r="AE25" s="22"/>
      <c r="AF25" s="22"/>
      <c r="AG25" s="26">
        <f t="shared" si="30"/>
        <v>0</v>
      </c>
      <c r="AH25" s="22"/>
      <c r="AI25" s="22"/>
      <c r="AJ25" s="26">
        <f t="shared" si="31"/>
        <v>0</v>
      </c>
      <c r="AK25" s="22"/>
      <c r="AL25" s="22">
        <v>1</v>
      </c>
      <c r="AM25" s="26">
        <f t="shared" si="9"/>
        <v>0</v>
      </c>
      <c r="AN25" s="22"/>
      <c r="AO25" s="22"/>
      <c r="AP25" s="26">
        <f t="shared" si="10"/>
        <v>0</v>
      </c>
    </row>
    <row r="26" spans="1:42" ht="16.5" thickBot="1" x14ac:dyDescent="0.3">
      <c r="A26" s="72" t="s">
        <v>345</v>
      </c>
      <c r="B26" s="36" t="s">
        <v>97</v>
      </c>
      <c r="C26" s="58">
        <v>101</v>
      </c>
      <c r="D26" s="58">
        <v>166</v>
      </c>
      <c r="E26" s="55">
        <v>0.60843373493975905</v>
      </c>
      <c r="F26" s="57" t="s">
        <v>345</v>
      </c>
      <c r="G26" s="22">
        <v>10</v>
      </c>
      <c r="H26" s="22">
        <v>20</v>
      </c>
      <c r="I26" s="26">
        <f t="shared" si="22"/>
        <v>0.5</v>
      </c>
      <c r="J26" s="27">
        <v>18</v>
      </c>
      <c r="K26" s="27">
        <v>22</v>
      </c>
      <c r="L26" s="26">
        <f t="shared" si="23"/>
        <v>0.81818181818181823</v>
      </c>
      <c r="M26" s="27">
        <v>6</v>
      </c>
      <c r="N26" s="27">
        <v>7</v>
      </c>
      <c r="O26" s="26">
        <f t="shared" si="24"/>
        <v>0.8571428571428571</v>
      </c>
      <c r="P26" s="27">
        <v>8</v>
      </c>
      <c r="Q26" s="27">
        <v>19</v>
      </c>
      <c r="R26" s="26">
        <f t="shared" si="25"/>
        <v>0.42105263157894735</v>
      </c>
      <c r="S26" s="27">
        <v>2</v>
      </c>
      <c r="T26" s="27">
        <v>5</v>
      </c>
      <c r="U26" s="26">
        <f t="shared" si="26"/>
        <v>0.4</v>
      </c>
      <c r="V26" s="27">
        <v>6</v>
      </c>
      <c r="W26" s="27">
        <v>11</v>
      </c>
      <c r="X26" s="26">
        <f t="shared" si="27"/>
        <v>0.54545454545454541</v>
      </c>
      <c r="Y26" s="27">
        <v>4</v>
      </c>
      <c r="Z26" s="27">
        <v>9</v>
      </c>
      <c r="AA26" s="26">
        <f t="shared" si="28"/>
        <v>0.44444444444444442</v>
      </c>
      <c r="AB26" s="22">
        <v>15</v>
      </c>
      <c r="AC26" s="22">
        <v>24</v>
      </c>
      <c r="AD26" s="26">
        <f t="shared" si="29"/>
        <v>0.625</v>
      </c>
      <c r="AE26" s="22">
        <v>10</v>
      </c>
      <c r="AF26" s="22">
        <v>13</v>
      </c>
      <c r="AG26" s="26">
        <f t="shared" si="30"/>
        <v>0.76923076923076927</v>
      </c>
      <c r="AH26" s="22">
        <v>7</v>
      </c>
      <c r="AI26" s="22">
        <v>10</v>
      </c>
      <c r="AJ26" s="26">
        <f t="shared" si="31"/>
        <v>0.7</v>
      </c>
      <c r="AK26" s="22">
        <v>7</v>
      </c>
      <c r="AL26" s="22">
        <v>12</v>
      </c>
      <c r="AM26" s="26">
        <f t="shared" si="9"/>
        <v>0.58333333333333337</v>
      </c>
      <c r="AN26" s="22">
        <v>8</v>
      </c>
      <c r="AO26" s="22">
        <v>14</v>
      </c>
      <c r="AP26" s="26">
        <f t="shared" si="10"/>
        <v>0.5714285714285714</v>
      </c>
    </row>
    <row r="27" spans="1:42" ht="16.5" thickBot="1" x14ac:dyDescent="0.3">
      <c r="A27" s="72" t="s">
        <v>320</v>
      </c>
      <c r="B27" s="37" t="s">
        <v>214</v>
      </c>
      <c r="C27" s="58">
        <v>0</v>
      </c>
      <c r="D27" s="58">
        <v>1</v>
      </c>
      <c r="E27" s="55">
        <v>0</v>
      </c>
      <c r="F27" s="57">
        <v>0.76666666666666661</v>
      </c>
      <c r="G27" s="22"/>
      <c r="H27" s="22"/>
      <c r="I27" s="26">
        <f t="shared" si="22"/>
        <v>0</v>
      </c>
      <c r="J27" s="27"/>
      <c r="K27" s="27"/>
      <c r="L27" s="26">
        <f t="shared" si="23"/>
        <v>0</v>
      </c>
      <c r="M27" s="27"/>
      <c r="N27" s="27"/>
      <c r="O27" s="26">
        <f t="shared" si="24"/>
        <v>0</v>
      </c>
      <c r="P27" s="27"/>
      <c r="Q27" s="27"/>
      <c r="R27" s="26">
        <f t="shared" si="25"/>
        <v>0</v>
      </c>
      <c r="S27" s="27"/>
      <c r="T27" s="27"/>
      <c r="U27" s="26">
        <f t="shared" si="26"/>
        <v>0</v>
      </c>
      <c r="V27" s="27"/>
      <c r="W27" s="27"/>
      <c r="X27" s="26">
        <f t="shared" si="27"/>
        <v>0</v>
      </c>
      <c r="Y27" s="27"/>
      <c r="Z27" s="27"/>
      <c r="AA27" s="26">
        <f t="shared" si="28"/>
        <v>0</v>
      </c>
      <c r="AB27" s="22"/>
      <c r="AC27" s="22"/>
      <c r="AD27" s="26">
        <f t="shared" si="29"/>
        <v>0</v>
      </c>
      <c r="AE27" s="22"/>
      <c r="AF27" s="22"/>
      <c r="AG27" s="26">
        <f t="shared" si="30"/>
        <v>0</v>
      </c>
      <c r="AH27" s="22"/>
      <c r="AI27" s="22"/>
      <c r="AJ27" s="26">
        <f t="shared" si="31"/>
        <v>0</v>
      </c>
      <c r="AK27" s="22"/>
      <c r="AL27" s="22">
        <v>1</v>
      </c>
      <c r="AM27" s="26">
        <f t="shared" si="9"/>
        <v>0</v>
      </c>
      <c r="AN27" s="22"/>
      <c r="AO27" s="22"/>
      <c r="AP27" s="26">
        <f t="shared" si="10"/>
        <v>0</v>
      </c>
    </row>
    <row r="28" spans="1:42" ht="16.5" thickBot="1" x14ac:dyDescent="0.3">
      <c r="A28" s="72" t="s">
        <v>272</v>
      </c>
      <c r="B28" s="37" t="s">
        <v>17</v>
      </c>
      <c r="C28" s="58">
        <v>0</v>
      </c>
      <c r="D28" s="58">
        <v>2</v>
      </c>
      <c r="E28" s="55">
        <v>0</v>
      </c>
      <c r="F28" s="57">
        <v>0.35</v>
      </c>
      <c r="G28" s="22"/>
      <c r="H28" s="22"/>
      <c r="I28" s="26">
        <f t="shared" si="22"/>
        <v>0</v>
      </c>
      <c r="J28" s="27"/>
      <c r="K28" s="27"/>
      <c r="L28" s="26">
        <f t="shared" si="23"/>
        <v>0</v>
      </c>
      <c r="M28" s="27"/>
      <c r="N28" s="27"/>
      <c r="O28" s="26">
        <f t="shared" si="24"/>
        <v>0</v>
      </c>
      <c r="P28" s="27"/>
      <c r="Q28" s="27"/>
      <c r="R28" s="26">
        <f t="shared" si="25"/>
        <v>0</v>
      </c>
      <c r="S28" s="27"/>
      <c r="T28" s="27"/>
      <c r="U28" s="26">
        <f t="shared" si="26"/>
        <v>0</v>
      </c>
      <c r="V28" s="27"/>
      <c r="W28" s="27">
        <v>1</v>
      </c>
      <c r="X28" s="26">
        <f t="shared" si="27"/>
        <v>0</v>
      </c>
      <c r="Y28" s="27"/>
      <c r="Z28" s="27"/>
      <c r="AA28" s="26">
        <f t="shared" si="28"/>
        <v>0</v>
      </c>
      <c r="AB28" s="22"/>
      <c r="AC28" s="22"/>
      <c r="AD28" s="26">
        <f t="shared" si="29"/>
        <v>0</v>
      </c>
      <c r="AE28" s="22"/>
      <c r="AF28" s="22"/>
      <c r="AG28" s="26">
        <f t="shared" si="30"/>
        <v>0</v>
      </c>
      <c r="AH28" s="22"/>
      <c r="AI28" s="22"/>
      <c r="AJ28" s="26">
        <f t="shared" si="31"/>
        <v>0</v>
      </c>
      <c r="AK28" s="22"/>
      <c r="AL28" s="22"/>
      <c r="AM28" s="26">
        <f t="shared" si="9"/>
        <v>0</v>
      </c>
      <c r="AN28" s="22"/>
      <c r="AO28" s="22">
        <v>1</v>
      </c>
      <c r="AP28" s="26">
        <f t="shared" si="10"/>
        <v>0</v>
      </c>
    </row>
    <row r="29" spans="1:42" ht="16.5" thickBot="1" x14ac:dyDescent="0.3">
      <c r="A29" s="72" t="s">
        <v>278</v>
      </c>
      <c r="B29" s="37" t="s">
        <v>16</v>
      </c>
      <c r="C29" s="58">
        <v>3</v>
      </c>
      <c r="D29" s="58">
        <v>4</v>
      </c>
      <c r="E29" s="55">
        <v>0.75</v>
      </c>
      <c r="F29" s="57">
        <v>0.6</v>
      </c>
      <c r="G29" s="22"/>
      <c r="H29" s="22"/>
      <c r="I29" s="26">
        <f t="shared" ref="I29:I33" si="32">IFERROR(G29/H29,"0"%)</f>
        <v>0</v>
      </c>
      <c r="J29" s="27">
        <v>1</v>
      </c>
      <c r="K29" s="27">
        <v>1</v>
      </c>
      <c r="L29" s="26">
        <f t="shared" ref="L29:L33" si="33">IFERROR(J29/K29,"0"%)</f>
        <v>1</v>
      </c>
      <c r="M29" s="27"/>
      <c r="N29" s="27"/>
      <c r="O29" s="26">
        <f t="shared" ref="O29:O33" si="34">IFERROR(M29/N29,"0"%)</f>
        <v>0</v>
      </c>
      <c r="P29" s="27"/>
      <c r="Q29" s="27"/>
      <c r="R29" s="26">
        <f t="shared" ref="R29:R33" si="35">IFERROR(P29/Q29,"0"%)</f>
        <v>0</v>
      </c>
      <c r="S29" s="27"/>
      <c r="T29" s="27"/>
      <c r="U29" s="26">
        <f t="shared" ref="U29:U33" si="36">IFERROR(S29/T29,"0"%)</f>
        <v>0</v>
      </c>
      <c r="V29" s="27"/>
      <c r="W29" s="27"/>
      <c r="X29" s="26">
        <f t="shared" ref="X29:X33" si="37">IFERROR(V29/W29,"0"%)</f>
        <v>0</v>
      </c>
      <c r="Y29" s="27"/>
      <c r="Z29" s="27"/>
      <c r="AA29" s="26">
        <f t="shared" ref="AA29:AA33" si="38">IFERROR(Y29/Z29,"0"%)</f>
        <v>0</v>
      </c>
      <c r="AB29" s="22">
        <v>1</v>
      </c>
      <c r="AC29" s="22">
        <v>1</v>
      </c>
      <c r="AD29" s="26">
        <f t="shared" ref="AD29:AD33" si="39">IFERROR(AB29/AC29,"0"%)</f>
        <v>1</v>
      </c>
      <c r="AE29" s="22"/>
      <c r="AF29" s="22">
        <v>1</v>
      </c>
      <c r="AG29" s="26">
        <f t="shared" ref="AG29:AG33" si="40">IFERROR(AE29/AF29,"0"%)</f>
        <v>0</v>
      </c>
      <c r="AH29" s="22">
        <v>1</v>
      </c>
      <c r="AI29" s="22">
        <v>1</v>
      </c>
      <c r="AJ29" s="26">
        <f t="shared" ref="AJ29:AJ33" si="41">IFERROR(AH29/AI29,"0"%)</f>
        <v>1</v>
      </c>
      <c r="AK29" s="22"/>
      <c r="AL29" s="22"/>
      <c r="AM29" s="26">
        <f t="shared" ref="AM29:AM33" si="42">IFERROR(AK29/AL29,"0"%)</f>
        <v>0</v>
      </c>
      <c r="AN29" s="22"/>
      <c r="AO29" s="22"/>
      <c r="AP29" s="26">
        <f t="shared" ref="AP29:AP33" si="43">IFERROR(AN29/AO29,"0"%)</f>
        <v>0</v>
      </c>
    </row>
    <row r="30" spans="1:42" ht="16.5" thickBot="1" x14ac:dyDescent="0.3">
      <c r="A30" s="72" t="s">
        <v>273</v>
      </c>
      <c r="B30" s="37" t="s">
        <v>210</v>
      </c>
      <c r="C30" s="58">
        <v>3</v>
      </c>
      <c r="D30" s="58">
        <v>3</v>
      </c>
      <c r="E30" s="55">
        <v>1</v>
      </c>
      <c r="F30" s="57">
        <v>0.2</v>
      </c>
      <c r="G30" s="22"/>
      <c r="H30" s="22"/>
      <c r="I30" s="26">
        <f t="shared" si="32"/>
        <v>0</v>
      </c>
      <c r="J30" s="27"/>
      <c r="K30" s="27"/>
      <c r="L30" s="26">
        <f t="shared" si="33"/>
        <v>0</v>
      </c>
      <c r="M30" s="27">
        <v>1</v>
      </c>
      <c r="N30" s="27">
        <v>1</v>
      </c>
      <c r="O30" s="26">
        <f t="shared" si="34"/>
        <v>1</v>
      </c>
      <c r="P30" s="27">
        <v>1</v>
      </c>
      <c r="Q30" s="27">
        <v>1</v>
      </c>
      <c r="R30" s="26">
        <f t="shared" si="35"/>
        <v>1</v>
      </c>
      <c r="S30" s="27">
        <v>1</v>
      </c>
      <c r="T30" s="27">
        <v>1</v>
      </c>
      <c r="U30" s="26">
        <f t="shared" si="36"/>
        <v>1</v>
      </c>
      <c r="V30" s="27"/>
      <c r="W30" s="27"/>
      <c r="X30" s="26">
        <f t="shared" si="37"/>
        <v>0</v>
      </c>
      <c r="Y30" s="27"/>
      <c r="Z30" s="27"/>
      <c r="AA30" s="26">
        <f t="shared" si="38"/>
        <v>0</v>
      </c>
      <c r="AB30" s="22"/>
      <c r="AC30" s="22"/>
      <c r="AD30" s="26">
        <f t="shared" si="39"/>
        <v>0</v>
      </c>
      <c r="AE30" s="22"/>
      <c r="AF30" s="22"/>
      <c r="AG30" s="26">
        <f t="shared" si="40"/>
        <v>0</v>
      </c>
      <c r="AH30" s="22"/>
      <c r="AI30" s="22"/>
      <c r="AJ30" s="26">
        <f t="shared" si="41"/>
        <v>0</v>
      </c>
      <c r="AK30" s="22"/>
      <c r="AL30" s="22"/>
      <c r="AM30" s="26">
        <f t="shared" si="42"/>
        <v>0</v>
      </c>
      <c r="AN30" s="22"/>
      <c r="AO30" s="22"/>
      <c r="AP30" s="26">
        <f t="shared" si="43"/>
        <v>0</v>
      </c>
    </row>
    <row r="31" spans="1:42" ht="16.5" thickBot="1" x14ac:dyDescent="0.3">
      <c r="A31" s="72" t="s">
        <v>275</v>
      </c>
      <c r="B31" s="37" t="s">
        <v>103</v>
      </c>
      <c r="C31" s="58">
        <v>71</v>
      </c>
      <c r="D31" s="58">
        <v>111</v>
      </c>
      <c r="E31" s="55">
        <v>0.63963963963963966</v>
      </c>
      <c r="F31" s="57">
        <v>0.5104477611940299</v>
      </c>
      <c r="G31" s="22">
        <v>7</v>
      </c>
      <c r="H31" s="22">
        <v>16</v>
      </c>
      <c r="I31" s="26">
        <f t="shared" si="32"/>
        <v>0.4375</v>
      </c>
      <c r="J31" s="27">
        <v>15</v>
      </c>
      <c r="K31" s="27">
        <v>19</v>
      </c>
      <c r="L31" s="26">
        <f t="shared" si="33"/>
        <v>0.78947368421052633</v>
      </c>
      <c r="M31" s="27">
        <v>4</v>
      </c>
      <c r="N31" s="27">
        <v>4</v>
      </c>
      <c r="O31" s="26">
        <f t="shared" si="34"/>
        <v>1</v>
      </c>
      <c r="P31" s="27">
        <v>5</v>
      </c>
      <c r="Q31" s="27">
        <v>13</v>
      </c>
      <c r="R31" s="26">
        <f t="shared" si="35"/>
        <v>0.38461538461538464</v>
      </c>
      <c r="S31" s="27">
        <v>1</v>
      </c>
      <c r="T31" s="27">
        <v>3</v>
      </c>
      <c r="U31" s="26">
        <f t="shared" si="36"/>
        <v>0.33333333333333331</v>
      </c>
      <c r="V31" s="27">
        <v>5</v>
      </c>
      <c r="W31" s="27">
        <v>8</v>
      </c>
      <c r="X31" s="26">
        <f t="shared" si="37"/>
        <v>0.625</v>
      </c>
      <c r="Y31" s="27">
        <v>2</v>
      </c>
      <c r="Z31" s="27">
        <v>6</v>
      </c>
      <c r="AA31" s="26">
        <f t="shared" si="38"/>
        <v>0.33333333333333331</v>
      </c>
      <c r="AB31" s="22">
        <v>9</v>
      </c>
      <c r="AC31" s="22">
        <v>14</v>
      </c>
      <c r="AD31" s="26">
        <f t="shared" si="39"/>
        <v>0.6428571428571429</v>
      </c>
      <c r="AE31" s="22">
        <v>7</v>
      </c>
      <c r="AF31" s="22">
        <v>7</v>
      </c>
      <c r="AG31" s="26">
        <f t="shared" si="40"/>
        <v>1</v>
      </c>
      <c r="AH31" s="22">
        <v>3</v>
      </c>
      <c r="AI31" s="22">
        <v>4</v>
      </c>
      <c r="AJ31" s="26">
        <f t="shared" si="41"/>
        <v>0.75</v>
      </c>
      <c r="AK31" s="22">
        <v>7</v>
      </c>
      <c r="AL31" s="22">
        <v>8</v>
      </c>
      <c r="AM31" s="26">
        <f t="shared" si="42"/>
        <v>0.875</v>
      </c>
      <c r="AN31" s="22">
        <v>6</v>
      </c>
      <c r="AO31" s="22">
        <v>9</v>
      </c>
      <c r="AP31" s="26">
        <f t="shared" si="43"/>
        <v>0.66666666666666663</v>
      </c>
    </row>
    <row r="32" spans="1:42" ht="16.5" thickBot="1" x14ac:dyDescent="0.3">
      <c r="A32" s="72" t="s">
        <v>277</v>
      </c>
      <c r="B32" s="37" t="s">
        <v>102</v>
      </c>
      <c r="C32" s="58">
        <v>3</v>
      </c>
      <c r="D32" s="58">
        <v>3</v>
      </c>
      <c r="E32" s="55">
        <v>1</v>
      </c>
      <c r="F32" s="57">
        <v>1</v>
      </c>
      <c r="G32" s="22">
        <v>1</v>
      </c>
      <c r="H32" s="22">
        <v>1</v>
      </c>
      <c r="I32" s="26">
        <f t="shared" si="32"/>
        <v>1</v>
      </c>
      <c r="J32" s="27"/>
      <c r="K32" s="27"/>
      <c r="L32" s="26">
        <f t="shared" si="33"/>
        <v>0</v>
      </c>
      <c r="M32" s="27">
        <v>1</v>
      </c>
      <c r="N32" s="27">
        <v>1</v>
      </c>
      <c r="O32" s="26">
        <f t="shared" si="34"/>
        <v>1</v>
      </c>
      <c r="P32" s="27">
        <v>1</v>
      </c>
      <c r="Q32" s="27">
        <v>1</v>
      </c>
      <c r="R32" s="26">
        <f t="shared" si="35"/>
        <v>1</v>
      </c>
      <c r="S32" s="27"/>
      <c r="T32" s="27"/>
      <c r="U32" s="26">
        <f t="shared" si="36"/>
        <v>0</v>
      </c>
      <c r="V32" s="27"/>
      <c r="W32" s="27"/>
      <c r="X32" s="26">
        <f t="shared" si="37"/>
        <v>0</v>
      </c>
      <c r="Y32" s="27"/>
      <c r="Z32" s="27"/>
      <c r="AA32" s="26">
        <f t="shared" si="38"/>
        <v>0</v>
      </c>
      <c r="AB32" s="22"/>
      <c r="AC32" s="22"/>
      <c r="AD32" s="26">
        <f t="shared" si="39"/>
        <v>0</v>
      </c>
      <c r="AE32" s="22"/>
      <c r="AF32" s="22"/>
      <c r="AG32" s="26">
        <f t="shared" si="40"/>
        <v>0</v>
      </c>
      <c r="AH32" s="22"/>
      <c r="AI32" s="22"/>
      <c r="AJ32" s="26">
        <f t="shared" si="41"/>
        <v>0</v>
      </c>
      <c r="AK32" s="22"/>
      <c r="AL32" s="22"/>
      <c r="AM32" s="26">
        <f t="shared" si="42"/>
        <v>0</v>
      </c>
      <c r="AN32" s="22"/>
      <c r="AO32" s="22"/>
      <c r="AP32" s="26">
        <f t="shared" si="43"/>
        <v>0</v>
      </c>
    </row>
    <row r="33" spans="1:42" ht="16.5" thickBot="1" x14ac:dyDescent="0.3">
      <c r="A33" s="72" t="s">
        <v>276</v>
      </c>
      <c r="B33" s="37" t="s">
        <v>86</v>
      </c>
      <c r="C33" s="58">
        <v>1</v>
      </c>
      <c r="D33" s="58">
        <v>1</v>
      </c>
      <c r="E33" s="55">
        <v>1</v>
      </c>
      <c r="F33" s="57">
        <v>1</v>
      </c>
      <c r="G33" s="22"/>
      <c r="H33" s="22"/>
      <c r="I33" s="26">
        <f t="shared" si="32"/>
        <v>0</v>
      </c>
      <c r="J33" s="27"/>
      <c r="K33" s="27"/>
      <c r="L33" s="26">
        <f t="shared" si="33"/>
        <v>0</v>
      </c>
      <c r="M33" s="27"/>
      <c r="N33" s="27"/>
      <c r="O33" s="26">
        <f t="shared" si="34"/>
        <v>0</v>
      </c>
      <c r="P33" s="27"/>
      <c r="Q33" s="27"/>
      <c r="R33" s="26">
        <f t="shared" si="35"/>
        <v>0</v>
      </c>
      <c r="S33" s="27"/>
      <c r="T33" s="27"/>
      <c r="U33" s="26">
        <f t="shared" si="36"/>
        <v>0</v>
      </c>
      <c r="V33" s="27"/>
      <c r="W33" s="27"/>
      <c r="X33" s="26">
        <f t="shared" si="37"/>
        <v>0</v>
      </c>
      <c r="Y33" s="27"/>
      <c r="Z33" s="27"/>
      <c r="AA33" s="26">
        <f t="shared" si="38"/>
        <v>0</v>
      </c>
      <c r="AB33" s="22"/>
      <c r="AC33" s="22"/>
      <c r="AD33" s="26">
        <f t="shared" si="39"/>
        <v>0</v>
      </c>
      <c r="AE33" s="22"/>
      <c r="AF33" s="22"/>
      <c r="AG33" s="26">
        <f t="shared" si="40"/>
        <v>0</v>
      </c>
      <c r="AH33" s="22">
        <v>1</v>
      </c>
      <c r="AI33" s="22">
        <v>1</v>
      </c>
      <c r="AJ33" s="26">
        <f t="shared" si="41"/>
        <v>1</v>
      </c>
      <c r="AK33" s="22"/>
      <c r="AL33" s="22"/>
      <c r="AM33" s="26">
        <f t="shared" si="42"/>
        <v>0</v>
      </c>
      <c r="AN33" s="22"/>
      <c r="AO33" s="22"/>
      <c r="AP33" s="26">
        <f t="shared" si="43"/>
        <v>0</v>
      </c>
    </row>
    <row r="34" spans="1:42" ht="16.5" thickBot="1" x14ac:dyDescent="0.3">
      <c r="A34" s="72" t="s">
        <v>270</v>
      </c>
      <c r="B34" s="37" t="s">
        <v>24</v>
      </c>
      <c r="C34" s="58">
        <v>11</v>
      </c>
      <c r="D34" s="58">
        <v>17</v>
      </c>
      <c r="E34" s="55">
        <v>0.6470588235294118</v>
      </c>
      <c r="F34" s="57">
        <v>0.31052631578947365</v>
      </c>
      <c r="G34" s="22">
        <v>2</v>
      </c>
      <c r="H34" s="22">
        <v>3</v>
      </c>
      <c r="I34" s="26">
        <f t="shared" ref="I34:I37" si="44">IFERROR(G34/H34,"0"%)</f>
        <v>0.66666666666666663</v>
      </c>
      <c r="J34" s="27">
        <v>1</v>
      </c>
      <c r="K34" s="27">
        <v>1</v>
      </c>
      <c r="L34" s="26">
        <f t="shared" ref="L34:L37" si="45">IFERROR(J34/K34,"0"%)</f>
        <v>1</v>
      </c>
      <c r="M34" s="27"/>
      <c r="N34" s="27">
        <v>1</v>
      </c>
      <c r="O34" s="26">
        <f t="shared" ref="O34:O37" si="46">IFERROR(M34/N34,"0"%)</f>
        <v>0</v>
      </c>
      <c r="P34" s="27">
        <v>1</v>
      </c>
      <c r="Q34" s="27">
        <v>2</v>
      </c>
      <c r="R34" s="26">
        <f t="shared" ref="R34:R37" si="47">IFERROR(P34/Q34,"0"%)</f>
        <v>0.5</v>
      </c>
      <c r="S34" s="27"/>
      <c r="T34" s="27"/>
      <c r="U34" s="26">
        <f t="shared" ref="U34:U37" si="48">IFERROR(S34/T34,"0"%)</f>
        <v>0</v>
      </c>
      <c r="V34" s="27"/>
      <c r="W34" s="27">
        <v>1</v>
      </c>
      <c r="X34" s="26">
        <f t="shared" ref="X34:X37" si="49">IFERROR(V34/W34,"0"%)</f>
        <v>0</v>
      </c>
      <c r="Y34" s="27">
        <v>1</v>
      </c>
      <c r="Z34" s="27">
        <v>1</v>
      </c>
      <c r="AA34" s="26">
        <f t="shared" ref="AA34:AA37" si="50">IFERROR(Y34/Z34,"0"%)</f>
        <v>1</v>
      </c>
      <c r="AB34" s="22">
        <v>3</v>
      </c>
      <c r="AC34" s="22">
        <v>4</v>
      </c>
      <c r="AD34" s="26">
        <f t="shared" ref="AD34:AD37" si="51">IFERROR(AB34/AC34,"0"%)</f>
        <v>0.75</v>
      </c>
      <c r="AE34" s="22">
        <v>1</v>
      </c>
      <c r="AF34" s="22">
        <v>2</v>
      </c>
      <c r="AG34" s="26">
        <f t="shared" ref="AG34:AG37" si="52">IFERROR(AE34/AF34,"0"%)</f>
        <v>0.5</v>
      </c>
      <c r="AH34" s="22">
        <v>1</v>
      </c>
      <c r="AI34" s="22">
        <v>1</v>
      </c>
      <c r="AJ34" s="26">
        <f t="shared" ref="AJ34:AJ37" si="53">IFERROR(AH34/AI34,"0"%)</f>
        <v>1</v>
      </c>
      <c r="AK34" s="22"/>
      <c r="AL34" s="22"/>
      <c r="AM34" s="26">
        <f t="shared" ref="AM34:AM37" si="54">IFERROR(AK34/AL34,"0"%)</f>
        <v>0</v>
      </c>
      <c r="AN34" s="22">
        <v>1</v>
      </c>
      <c r="AO34" s="22">
        <v>1</v>
      </c>
      <c r="AP34" s="26">
        <f t="shared" ref="AP34:AP37" si="55">IFERROR(AN34/AO34,"0"%)</f>
        <v>1</v>
      </c>
    </row>
    <row r="35" spans="1:42" ht="16.5" thickBot="1" x14ac:dyDescent="0.3">
      <c r="A35" s="72" t="s">
        <v>280</v>
      </c>
      <c r="B35" s="37" t="s">
        <v>147</v>
      </c>
      <c r="C35" s="58">
        <v>1</v>
      </c>
      <c r="D35" s="58">
        <v>8</v>
      </c>
      <c r="E35" s="55">
        <v>0.125</v>
      </c>
      <c r="F35" s="57">
        <v>0.30000000000000004</v>
      </c>
      <c r="G35" s="22"/>
      <c r="H35" s="22"/>
      <c r="I35" s="26">
        <f t="shared" si="44"/>
        <v>0</v>
      </c>
      <c r="J35" s="27">
        <v>1</v>
      </c>
      <c r="K35" s="27">
        <v>1</v>
      </c>
      <c r="L35" s="26">
        <f t="shared" si="45"/>
        <v>1</v>
      </c>
      <c r="M35" s="27"/>
      <c r="N35" s="27"/>
      <c r="O35" s="26">
        <f t="shared" si="46"/>
        <v>0</v>
      </c>
      <c r="P35" s="27"/>
      <c r="Q35" s="27"/>
      <c r="R35" s="26">
        <f t="shared" si="47"/>
        <v>0</v>
      </c>
      <c r="S35" s="27"/>
      <c r="T35" s="27"/>
      <c r="U35" s="26">
        <f t="shared" si="48"/>
        <v>0</v>
      </c>
      <c r="V35" s="27"/>
      <c r="W35" s="27"/>
      <c r="X35" s="26">
        <f t="shared" si="49"/>
        <v>0</v>
      </c>
      <c r="Y35" s="27"/>
      <c r="Z35" s="27">
        <v>1</v>
      </c>
      <c r="AA35" s="26">
        <f t="shared" si="50"/>
        <v>0</v>
      </c>
      <c r="AB35" s="22"/>
      <c r="AC35" s="22">
        <v>3</v>
      </c>
      <c r="AD35" s="26">
        <f t="shared" si="51"/>
        <v>0</v>
      </c>
      <c r="AE35" s="22"/>
      <c r="AF35" s="22"/>
      <c r="AG35" s="26">
        <f t="shared" si="52"/>
        <v>0</v>
      </c>
      <c r="AH35" s="22"/>
      <c r="AI35" s="22"/>
      <c r="AJ35" s="26">
        <f t="shared" si="53"/>
        <v>0</v>
      </c>
      <c r="AK35" s="22"/>
      <c r="AL35" s="22">
        <v>3</v>
      </c>
      <c r="AM35" s="26">
        <f t="shared" si="54"/>
        <v>0</v>
      </c>
      <c r="AN35" s="22"/>
      <c r="AO35" s="22"/>
      <c r="AP35" s="26">
        <f t="shared" si="55"/>
        <v>0</v>
      </c>
    </row>
    <row r="36" spans="1:42" ht="16.5" thickBot="1" x14ac:dyDescent="0.3">
      <c r="A36" s="72" t="s">
        <v>279</v>
      </c>
      <c r="B36" s="37" t="s">
        <v>13</v>
      </c>
      <c r="C36" s="58">
        <v>0</v>
      </c>
      <c r="D36" s="58">
        <v>3</v>
      </c>
      <c r="E36" s="55">
        <v>0</v>
      </c>
      <c r="F36" s="57">
        <v>1</v>
      </c>
      <c r="G36" s="22"/>
      <c r="H36" s="22"/>
      <c r="I36" s="26">
        <f t="shared" si="44"/>
        <v>0</v>
      </c>
      <c r="J36" s="27"/>
      <c r="K36" s="27"/>
      <c r="L36" s="26">
        <f t="shared" si="45"/>
        <v>0</v>
      </c>
      <c r="M36" s="27"/>
      <c r="N36" s="27"/>
      <c r="O36" s="26">
        <f t="shared" si="46"/>
        <v>0</v>
      </c>
      <c r="P36" s="27"/>
      <c r="Q36" s="27"/>
      <c r="R36" s="26">
        <f t="shared" si="47"/>
        <v>0</v>
      </c>
      <c r="S36" s="27"/>
      <c r="T36" s="27"/>
      <c r="U36" s="26">
        <f t="shared" si="48"/>
        <v>0</v>
      </c>
      <c r="V36" s="27"/>
      <c r="W36" s="27"/>
      <c r="X36" s="26">
        <f t="shared" si="49"/>
        <v>0</v>
      </c>
      <c r="Y36" s="27"/>
      <c r="Z36" s="27"/>
      <c r="AA36" s="26">
        <f t="shared" si="50"/>
        <v>0</v>
      </c>
      <c r="AB36" s="22"/>
      <c r="AC36" s="22"/>
      <c r="AD36" s="26">
        <f t="shared" si="51"/>
        <v>0</v>
      </c>
      <c r="AE36" s="22"/>
      <c r="AF36" s="22"/>
      <c r="AG36" s="26">
        <f t="shared" si="52"/>
        <v>0</v>
      </c>
      <c r="AH36" s="22"/>
      <c r="AI36" s="22">
        <v>1</v>
      </c>
      <c r="AJ36" s="26">
        <f t="shared" si="53"/>
        <v>0</v>
      </c>
      <c r="AK36" s="22"/>
      <c r="AL36" s="22"/>
      <c r="AM36" s="26">
        <f t="shared" si="54"/>
        <v>0</v>
      </c>
      <c r="AN36" s="22"/>
      <c r="AO36" s="22">
        <v>2</v>
      </c>
      <c r="AP36" s="26">
        <f t="shared" si="55"/>
        <v>0</v>
      </c>
    </row>
    <row r="37" spans="1:42" ht="16.5" thickBot="1" x14ac:dyDescent="0.3">
      <c r="A37" s="72" t="s">
        <v>321</v>
      </c>
      <c r="B37" s="37" t="s">
        <v>11</v>
      </c>
      <c r="C37" s="58">
        <v>1</v>
      </c>
      <c r="D37" s="58">
        <v>1</v>
      </c>
      <c r="E37" s="55">
        <v>1</v>
      </c>
      <c r="F37" s="57">
        <v>0.2</v>
      </c>
      <c r="G37" s="22"/>
      <c r="H37" s="22"/>
      <c r="I37" s="26">
        <f t="shared" si="44"/>
        <v>0</v>
      </c>
      <c r="J37" s="27"/>
      <c r="K37" s="27"/>
      <c r="L37" s="26">
        <f t="shared" si="45"/>
        <v>0</v>
      </c>
      <c r="M37" s="27"/>
      <c r="N37" s="27"/>
      <c r="O37" s="26">
        <f t="shared" si="46"/>
        <v>0</v>
      </c>
      <c r="P37" s="27"/>
      <c r="Q37" s="27"/>
      <c r="R37" s="26">
        <f t="shared" si="47"/>
        <v>0</v>
      </c>
      <c r="S37" s="27"/>
      <c r="T37" s="27"/>
      <c r="U37" s="26">
        <f t="shared" si="48"/>
        <v>0</v>
      </c>
      <c r="V37" s="27"/>
      <c r="W37" s="27"/>
      <c r="X37" s="26">
        <f t="shared" si="49"/>
        <v>0</v>
      </c>
      <c r="Y37" s="27"/>
      <c r="Z37" s="27"/>
      <c r="AA37" s="26">
        <f t="shared" si="50"/>
        <v>0</v>
      </c>
      <c r="AB37" s="22"/>
      <c r="AC37" s="22"/>
      <c r="AD37" s="26">
        <f t="shared" si="51"/>
        <v>0</v>
      </c>
      <c r="AE37" s="22"/>
      <c r="AF37" s="22"/>
      <c r="AG37" s="26">
        <f t="shared" si="52"/>
        <v>0</v>
      </c>
      <c r="AH37" s="22"/>
      <c r="AI37" s="22"/>
      <c r="AJ37" s="26">
        <f t="shared" si="53"/>
        <v>0</v>
      </c>
      <c r="AK37" s="22"/>
      <c r="AL37" s="22"/>
      <c r="AM37" s="26">
        <f t="shared" si="54"/>
        <v>0</v>
      </c>
      <c r="AN37" s="22">
        <v>1</v>
      </c>
      <c r="AO37" s="22">
        <v>1</v>
      </c>
      <c r="AP37" s="26">
        <f t="shared" si="55"/>
        <v>1</v>
      </c>
    </row>
    <row r="38" spans="1:42" ht="16.5" thickBot="1" x14ac:dyDescent="0.3">
      <c r="A38" s="72" t="s">
        <v>281</v>
      </c>
      <c r="B38" s="37" t="s">
        <v>143</v>
      </c>
      <c r="C38" s="58">
        <v>7</v>
      </c>
      <c r="D38" s="58">
        <v>12</v>
      </c>
      <c r="E38" s="55">
        <v>0.58333333333333337</v>
      </c>
      <c r="F38" s="57">
        <v>0.31666666666666665</v>
      </c>
      <c r="G38" s="22"/>
      <c r="H38" s="22"/>
      <c r="I38" s="26">
        <f t="shared" ref="I38:I39" si="56">IFERROR(G38/H38,"0"%)</f>
        <v>0</v>
      </c>
      <c r="J38" s="27"/>
      <c r="K38" s="27"/>
      <c r="L38" s="26">
        <f t="shared" ref="L38:L39" si="57">IFERROR(J38/K38,"0"%)</f>
        <v>0</v>
      </c>
      <c r="M38" s="27"/>
      <c r="N38" s="27"/>
      <c r="O38" s="26">
        <f t="shared" ref="O38:O39" si="58">IFERROR(M38/N38,"0"%)</f>
        <v>0</v>
      </c>
      <c r="P38" s="27"/>
      <c r="Q38" s="27">
        <v>2</v>
      </c>
      <c r="R38" s="26">
        <f t="shared" ref="R38:R39" si="59">IFERROR(P38/Q38,"0"%)</f>
        <v>0</v>
      </c>
      <c r="S38" s="27"/>
      <c r="T38" s="27">
        <v>1</v>
      </c>
      <c r="U38" s="26">
        <f t="shared" ref="U38:U39" si="60">IFERROR(S38/T38,"0"%)</f>
        <v>0</v>
      </c>
      <c r="V38" s="27">
        <v>1</v>
      </c>
      <c r="W38" s="27">
        <v>1</v>
      </c>
      <c r="X38" s="26">
        <f t="shared" ref="X38:X39" si="61">IFERROR(V38/W38,"0"%)</f>
        <v>1</v>
      </c>
      <c r="Y38" s="27">
        <v>1</v>
      </c>
      <c r="Z38" s="27">
        <v>1</v>
      </c>
      <c r="AA38" s="26">
        <f t="shared" ref="AA38:AA39" si="62">IFERROR(Y38/Z38,"0"%)</f>
        <v>1</v>
      </c>
      <c r="AB38" s="22">
        <v>2</v>
      </c>
      <c r="AC38" s="22">
        <v>2</v>
      </c>
      <c r="AD38" s="26">
        <f t="shared" ref="AD38:AD39" si="63">IFERROR(AB38/AC38,"0"%)</f>
        <v>1</v>
      </c>
      <c r="AE38" s="22">
        <v>2</v>
      </c>
      <c r="AF38" s="22">
        <v>3</v>
      </c>
      <c r="AG38" s="26">
        <f t="shared" ref="AG38:AG39" si="64">IFERROR(AE38/AF38,"0"%)</f>
        <v>0.66666666666666663</v>
      </c>
      <c r="AH38" s="22">
        <v>1</v>
      </c>
      <c r="AI38" s="22">
        <v>2</v>
      </c>
      <c r="AJ38" s="26">
        <f t="shared" ref="AJ38:AJ39" si="65">IFERROR(AH38/AI38,"0"%)</f>
        <v>0.5</v>
      </c>
      <c r="AK38" s="22"/>
      <c r="AL38" s="22"/>
      <c r="AM38" s="26">
        <f t="shared" ref="AM38:AM39" si="66">IFERROR(AK38/AL38,"0"%)</f>
        <v>0</v>
      </c>
      <c r="AN38" s="22"/>
      <c r="AO38" s="22"/>
      <c r="AP38" s="26">
        <f t="shared" ref="AP38:AP39" si="67">IFERROR(AN38/AO38,"0"%)</f>
        <v>0</v>
      </c>
    </row>
    <row r="39" spans="1:42" ht="16.5" thickBot="1" x14ac:dyDescent="0.3">
      <c r="A39" s="72" t="s">
        <v>345</v>
      </c>
      <c r="B39" s="36" t="s">
        <v>0</v>
      </c>
      <c r="C39" s="58">
        <v>184</v>
      </c>
      <c r="D39" s="58">
        <v>322</v>
      </c>
      <c r="E39" s="55">
        <v>0.5714285714285714</v>
      </c>
      <c r="F39" s="57" t="s">
        <v>345</v>
      </c>
      <c r="G39" s="22">
        <v>18</v>
      </c>
      <c r="H39" s="22">
        <v>34</v>
      </c>
      <c r="I39" s="26">
        <f t="shared" si="56"/>
        <v>0.52941176470588236</v>
      </c>
      <c r="J39" s="27">
        <v>11</v>
      </c>
      <c r="K39" s="27">
        <v>17</v>
      </c>
      <c r="L39" s="26">
        <f t="shared" si="57"/>
        <v>0.6470588235294118</v>
      </c>
      <c r="M39" s="27">
        <v>12</v>
      </c>
      <c r="N39" s="27">
        <v>17</v>
      </c>
      <c r="O39" s="26">
        <f t="shared" si="58"/>
        <v>0.70588235294117652</v>
      </c>
      <c r="P39" s="27">
        <v>23</v>
      </c>
      <c r="Q39" s="27">
        <v>33</v>
      </c>
      <c r="R39" s="26">
        <f t="shared" si="59"/>
        <v>0.69696969696969702</v>
      </c>
      <c r="S39" s="27">
        <v>21</v>
      </c>
      <c r="T39" s="27">
        <v>30</v>
      </c>
      <c r="U39" s="26">
        <f t="shared" si="60"/>
        <v>0.7</v>
      </c>
      <c r="V39" s="27">
        <v>25</v>
      </c>
      <c r="W39" s="27">
        <v>33</v>
      </c>
      <c r="X39" s="26">
        <f t="shared" si="61"/>
        <v>0.75757575757575757</v>
      </c>
      <c r="Y39" s="27">
        <v>19</v>
      </c>
      <c r="Z39" s="27">
        <v>29</v>
      </c>
      <c r="AA39" s="26">
        <f t="shared" si="62"/>
        <v>0.65517241379310343</v>
      </c>
      <c r="AB39" s="22">
        <v>23</v>
      </c>
      <c r="AC39" s="22">
        <v>38</v>
      </c>
      <c r="AD39" s="26">
        <f t="shared" si="63"/>
        <v>0.60526315789473684</v>
      </c>
      <c r="AE39" s="22">
        <v>18</v>
      </c>
      <c r="AF39" s="22">
        <v>21</v>
      </c>
      <c r="AG39" s="26">
        <f t="shared" si="64"/>
        <v>0.8571428571428571</v>
      </c>
      <c r="AH39" s="22">
        <v>7</v>
      </c>
      <c r="AI39" s="22">
        <v>19</v>
      </c>
      <c r="AJ39" s="26">
        <f t="shared" si="65"/>
        <v>0.36842105263157893</v>
      </c>
      <c r="AK39" s="22">
        <v>3</v>
      </c>
      <c r="AL39" s="22">
        <v>25</v>
      </c>
      <c r="AM39" s="26">
        <f t="shared" si="66"/>
        <v>0.12</v>
      </c>
      <c r="AN39" s="22">
        <v>4</v>
      </c>
      <c r="AO39" s="22">
        <v>26</v>
      </c>
      <c r="AP39" s="26">
        <f t="shared" si="67"/>
        <v>0.15384615384615385</v>
      </c>
    </row>
    <row r="40" spans="1:42" ht="16.5" thickBot="1" x14ac:dyDescent="0.3">
      <c r="A40" s="72" t="s">
        <v>304</v>
      </c>
      <c r="B40" s="37" t="s">
        <v>1</v>
      </c>
      <c r="C40" s="58">
        <v>7</v>
      </c>
      <c r="D40" s="58">
        <v>14</v>
      </c>
      <c r="E40" s="55">
        <v>0.5</v>
      </c>
      <c r="F40" s="57">
        <v>0.42352941176470593</v>
      </c>
      <c r="G40" s="22">
        <v>1</v>
      </c>
      <c r="H40" s="22">
        <v>5</v>
      </c>
      <c r="I40" s="26">
        <f t="shared" ref="I40:I41" si="68">IFERROR(G40/H40,"0"%)</f>
        <v>0.2</v>
      </c>
      <c r="J40" s="27"/>
      <c r="K40" s="27"/>
      <c r="L40" s="26">
        <f t="shared" ref="L40:L41" si="69">IFERROR(J40/K40,"0"%)</f>
        <v>0</v>
      </c>
      <c r="M40" s="27"/>
      <c r="N40" s="27"/>
      <c r="O40" s="26">
        <f t="shared" ref="O40:O41" si="70">IFERROR(M40/N40,"0"%)</f>
        <v>0</v>
      </c>
      <c r="P40" s="27">
        <v>3</v>
      </c>
      <c r="Q40" s="27">
        <v>4</v>
      </c>
      <c r="R40" s="26">
        <f t="shared" ref="R40:R41" si="71">IFERROR(P40/Q40,"0"%)</f>
        <v>0.75</v>
      </c>
      <c r="S40" s="27">
        <v>1</v>
      </c>
      <c r="T40" s="27">
        <v>1</v>
      </c>
      <c r="U40" s="26">
        <f t="shared" ref="U40:U41" si="72">IFERROR(S40/T40,"0"%)</f>
        <v>1</v>
      </c>
      <c r="V40" s="27">
        <v>1</v>
      </c>
      <c r="W40" s="27">
        <v>1</v>
      </c>
      <c r="X40" s="26">
        <f t="shared" ref="X40:X41" si="73">IFERROR(V40/W40,"0"%)</f>
        <v>1</v>
      </c>
      <c r="Y40" s="27"/>
      <c r="Z40" s="27"/>
      <c r="AA40" s="26">
        <f t="shared" ref="AA40:AA41" si="74">IFERROR(Y40/Z40,"0"%)</f>
        <v>0</v>
      </c>
      <c r="AB40" s="22"/>
      <c r="AC40" s="22">
        <v>1</v>
      </c>
      <c r="AD40" s="26">
        <f t="shared" ref="AD40:AD41" si="75">IFERROR(AB40/AC40,"0"%)</f>
        <v>0</v>
      </c>
      <c r="AE40" s="22"/>
      <c r="AF40" s="22"/>
      <c r="AG40" s="26">
        <f t="shared" ref="AG40:AG41" si="76">IFERROR(AE40/AF40,"0"%)</f>
        <v>0</v>
      </c>
      <c r="AH40" s="22">
        <v>1</v>
      </c>
      <c r="AI40" s="22">
        <v>1</v>
      </c>
      <c r="AJ40" s="26">
        <f t="shared" ref="AJ40:AJ41" si="77">IFERROR(AH40/AI40,"0"%)</f>
        <v>1</v>
      </c>
      <c r="AK40" s="22"/>
      <c r="AL40" s="22">
        <v>1</v>
      </c>
      <c r="AM40" s="26">
        <f t="shared" ref="AM40:AM41" si="78">IFERROR(AK40/AL40,"0"%)</f>
        <v>0</v>
      </c>
      <c r="AN40" s="22"/>
      <c r="AO40" s="22"/>
      <c r="AP40" s="26">
        <f t="shared" ref="AP40:AP41" si="79">IFERROR(AN40/AO40,"0"%)</f>
        <v>0</v>
      </c>
    </row>
    <row r="41" spans="1:42" ht="16.5" thickBot="1" x14ac:dyDescent="0.3">
      <c r="A41" s="72" t="s">
        <v>301</v>
      </c>
      <c r="B41" s="37" t="s">
        <v>4</v>
      </c>
      <c r="C41" s="58">
        <v>23</v>
      </c>
      <c r="D41" s="58">
        <v>45</v>
      </c>
      <c r="E41" s="55">
        <v>0.51111111111111107</v>
      </c>
      <c r="F41" s="57">
        <v>0.5</v>
      </c>
      <c r="G41" s="22">
        <v>1</v>
      </c>
      <c r="H41" s="22">
        <v>3</v>
      </c>
      <c r="I41" s="26">
        <f t="shared" si="68"/>
        <v>0.33333333333333331</v>
      </c>
      <c r="J41" s="27"/>
      <c r="K41" s="27">
        <v>1</v>
      </c>
      <c r="L41" s="26">
        <f t="shared" si="69"/>
        <v>0</v>
      </c>
      <c r="M41" s="27">
        <v>2</v>
      </c>
      <c r="N41" s="27">
        <v>4</v>
      </c>
      <c r="O41" s="26">
        <f t="shared" si="70"/>
        <v>0.5</v>
      </c>
      <c r="P41" s="27">
        <v>4</v>
      </c>
      <c r="Q41" s="27">
        <v>5</v>
      </c>
      <c r="R41" s="26">
        <f t="shared" si="71"/>
        <v>0.8</v>
      </c>
      <c r="S41" s="27">
        <v>3</v>
      </c>
      <c r="T41" s="27">
        <v>3</v>
      </c>
      <c r="U41" s="26">
        <f t="shared" si="72"/>
        <v>1</v>
      </c>
      <c r="V41" s="27">
        <v>3</v>
      </c>
      <c r="W41" s="27">
        <v>3</v>
      </c>
      <c r="X41" s="26">
        <f t="shared" si="73"/>
        <v>1</v>
      </c>
      <c r="Y41" s="27">
        <v>3</v>
      </c>
      <c r="Z41" s="27">
        <v>5</v>
      </c>
      <c r="AA41" s="26">
        <f t="shared" si="74"/>
        <v>0.6</v>
      </c>
      <c r="AB41" s="22"/>
      <c r="AC41" s="22">
        <v>1</v>
      </c>
      <c r="AD41" s="26">
        <f t="shared" si="75"/>
        <v>0</v>
      </c>
      <c r="AE41" s="22">
        <v>5</v>
      </c>
      <c r="AF41" s="22">
        <v>5</v>
      </c>
      <c r="AG41" s="26">
        <f t="shared" si="76"/>
        <v>1</v>
      </c>
      <c r="AH41" s="22">
        <v>1</v>
      </c>
      <c r="AI41" s="22">
        <v>7</v>
      </c>
      <c r="AJ41" s="26">
        <f t="shared" si="77"/>
        <v>0.14285714285714285</v>
      </c>
      <c r="AK41" s="22"/>
      <c r="AL41" s="22">
        <v>2</v>
      </c>
      <c r="AM41" s="26">
        <f t="shared" si="78"/>
        <v>0</v>
      </c>
      <c r="AN41" s="22">
        <v>1</v>
      </c>
      <c r="AO41" s="22">
        <v>6</v>
      </c>
      <c r="AP41" s="26">
        <f t="shared" si="79"/>
        <v>0.16666666666666666</v>
      </c>
    </row>
    <row r="42" spans="1:42" ht="16.5" thickBot="1" x14ac:dyDescent="0.3">
      <c r="A42" s="72" t="s">
        <v>298</v>
      </c>
      <c r="B42" s="37" t="s">
        <v>18</v>
      </c>
      <c r="C42" s="58">
        <v>8</v>
      </c>
      <c r="D42" s="58">
        <v>9</v>
      </c>
      <c r="E42" s="55">
        <v>0.88888888888888884</v>
      </c>
      <c r="F42" s="57">
        <v>0.85</v>
      </c>
      <c r="G42" s="22">
        <v>1</v>
      </c>
      <c r="H42" s="22">
        <v>1</v>
      </c>
      <c r="I42" s="26">
        <f t="shared" ref="I42:I46" si="80">IFERROR(G42/H42,"0"%)</f>
        <v>1</v>
      </c>
      <c r="J42" s="27"/>
      <c r="K42" s="27"/>
      <c r="L42" s="26">
        <f t="shared" ref="L42:L46" si="81">IFERROR(J42/K42,"0"%)</f>
        <v>0</v>
      </c>
      <c r="M42" s="27">
        <v>2</v>
      </c>
      <c r="N42" s="27">
        <v>2</v>
      </c>
      <c r="O42" s="26">
        <f t="shared" ref="O42:O46" si="82">IFERROR(M42/N42,"0"%)</f>
        <v>1</v>
      </c>
      <c r="P42" s="27"/>
      <c r="Q42" s="27"/>
      <c r="R42" s="26">
        <f t="shared" ref="R42:R46" si="83">IFERROR(P42/Q42,"0"%)</f>
        <v>0</v>
      </c>
      <c r="S42" s="27"/>
      <c r="T42" s="27"/>
      <c r="U42" s="26">
        <f t="shared" ref="U42:U46" si="84">IFERROR(S42/T42,"0"%)</f>
        <v>0</v>
      </c>
      <c r="V42" s="27">
        <v>2</v>
      </c>
      <c r="W42" s="27">
        <v>2</v>
      </c>
      <c r="X42" s="26">
        <f t="shared" ref="X42:X46" si="85">IFERROR(V42/W42,"0"%)</f>
        <v>1</v>
      </c>
      <c r="Y42" s="27"/>
      <c r="Z42" s="27"/>
      <c r="AA42" s="26">
        <f t="shared" ref="AA42:AA46" si="86">IFERROR(Y42/Z42,"0"%)</f>
        <v>0</v>
      </c>
      <c r="AB42" s="22">
        <v>2</v>
      </c>
      <c r="AC42" s="22">
        <v>2</v>
      </c>
      <c r="AD42" s="26">
        <f t="shared" ref="AD42:AD46" si="87">IFERROR(AB42/AC42,"0"%)</f>
        <v>1</v>
      </c>
      <c r="AE42" s="22">
        <v>1</v>
      </c>
      <c r="AF42" s="22">
        <v>1</v>
      </c>
      <c r="AG42" s="26">
        <f t="shared" ref="AG42:AG46" si="88">IFERROR(AE42/AF42,"0"%)</f>
        <v>1</v>
      </c>
      <c r="AH42" s="22"/>
      <c r="AI42" s="22">
        <v>1</v>
      </c>
      <c r="AJ42" s="26">
        <f t="shared" ref="AJ42:AJ46" si="89">IFERROR(AH42/AI42,"0"%)</f>
        <v>0</v>
      </c>
      <c r="AK42" s="22"/>
      <c r="AL42" s="22"/>
      <c r="AM42" s="26">
        <f t="shared" ref="AM42:AM46" si="90">IFERROR(AK42/AL42,"0"%)</f>
        <v>0</v>
      </c>
      <c r="AN42" s="22"/>
      <c r="AO42" s="22"/>
      <c r="AP42" s="26">
        <f t="shared" ref="AP42:AP46" si="91">IFERROR(AN42/AO42,"0"%)</f>
        <v>0</v>
      </c>
    </row>
    <row r="43" spans="1:42" ht="16.5" thickBot="1" x14ac:dyDescent="0.3">
      <c r="A43" s="72" t="s">
        <v>299</v>
      </c>
      <c r="B43" s="37" t="s">
        <v>6</v>
      </c>
      <c r="C43" s="58">
        <v>21</v>
      </c>
      <c r="D43" s="58">
        <v>42</v>
      </c>
      <c r="E43" s="55">
        <v>0.5</v>
      </c>
      <c r="F43" s="57">
        <v>0.39032258064516134</v>
      </c>
      <c r="G43" s="22">
        <v>5</v>
      </c>
      <c r="H43" s="22">
        <v>8</v>
      </c>
      <c r="I43" s="26">
        <f t="shared" si="80"/>
        <v>0.625</v>
      </c>
      <c r="J43" s="27">
        <v>2</v>
      </c>
      <c r="K43" s="27">
        <v>2</v>
      </c>
      <c r="L43" s="26">
        <f t="shared" si="81"/>
        <v>1</v>
      </c>
      <c r="M43" s="27">
        <v>2</v>
      </c>
      <c r="N43" s="27">
        <v>3</v>
      </c>
      <c r="O43" s="26">
        <f t="shared" si="82"/>
        <v>0.66666666666666663</v>
      </c>
      <c r="P43" s="27"/>
      <c r="Q43" s="27">
        <v>4</v>
      </c>
      <c r="R43" s="26">
        <f t="shared" si="83"/>
        <v>0</v>
      </c>
      <c r="S43" s="27">
        <v>3</v>
      </c>
      <c r="T43" s="27">
        <v>8</v>
      </c>
      <c r="U43" s="26">
        <f t="shared" si="84"/>
        <v>0.375</v>
      </c>
      <c r="V43" s="27">
        <v>2</v>
      </c>
      <c r="W43" s="27">
        <v>3</v>
      </c>
      <c r="X43" s="26">
        <f t="shared" si="85"/>
        <v>0.66666666666666663</v>
      </c>
      <c r="Y43" s="27">
        <v>2</v>
      </c>
      <c r="Z43" s="27">
        <v>2</v>
      </c>
      <c r="AA43" s="26">
        <f t="shared" si="86"/>
        <v>1</v>
      </c>
      <c r="AB43" s="22">
        <v>2</v>
      </c>
      <c r="AC43" s="22">
        <v>2</v>
      </c>
      <c r="AD43" s="26">
        <f t="shared" si="87"/>
        <v>1</v>
      </c>
      <c r="AE43" s="22">
        <v>1</v>
      </c>
      <c r="AF43" s="22">
        <v>1</v>
      </c>
      <c r="AG43" s="26">
        <f t="shared" si="88"/>
        <v>1</v>
      </c>
      <c r="AH43" s="22">
        <v>1</v>
      </c>
      <c r="AI43" s="22">
        <v>3</v>
      </c>
      <c r="AJ43" s="26">
        <f t="shared" si="89"/>
        <v>0.33333333333333331</v>
      </c>
      <c r="AK43" s="22">
        <v>1</v>
      </c>
      <c r="AL43" s="22">
        <v>2</v>
      </c>
      <c r="AM43" s="26">
        <f t="shared" si="90"/>
        <v>0.5</v>
      </c>
      <c r="AN43" s="22"/>
      <c r="AO43" s="22">
        <v>4</v>
      </c>
      <c r="AP43" s="26">
        <f t="shared" si="91"/>
        <v>0</v>
      </c>
    </row>
    <row r="44" spans="1:42" ht="16.5" thickBot="1" x14ac:dyDescent="0.3">
      <c r="A44" s="72" t="s">
        <v>294</v>
      </c>
      <c r="B44" s="37" t="s">
        <v>22</v>
      </c>
      <c r="C44" s="58">
        <v>31</v>
      </c>
      <c r="D44" s="58">
        <v>52</v>
      </c>
      <c r="E44" s="55">
        <v>0.59615384615384615</v>
      </c>
      <c r="F44" s="57">
        <v>0.57435897435897432</v>
      </c>
      <c r="G44" s="22">
        <v>2</v>
      </c>
      <c r="H44" s="22">
        <v>5</v>
      </c>
      <c r="I44" s="26">
        <f t="shared" si="80"/>
        <v>0.4</v>
      </c>
      <c r="J44" s="27">
        <v>2</v>
      </c>
      <c r="K44" s="27">
        <v>4</v>
      </c>
      <c r="L44" s="26">
        <f t="shared" si="81"/>
        <v>0.5</v>
      </c>
      <c r="M44" s="27">
        <v>1</v>
      </c>
      <c r="N44" s="27">
        <v>1</v>
      </c>
      <c r="O44" s="26">
        <f t="shared" si="82"/>
        <v>1</v>
      </c>
      <c r="P44" s="27">
        <v>5</v>
      </c>
      <c r="Q44" s="27">
        <v>6</v>
      </c>
      <c r="R44" s="26">
        <f t="shared" si="83"/>
        <v>0.83333333333333337</v>
      </c>
      <c r="S44" s="27">
        <v>5</v>
      </c>
      <c r="T44" s="27">
        <v>6</v>
      </c>
      <c r="U44" s="26">
        <f t="shared" si="84"/>
        <v>0.83333333333333337</v>
      </c>
      <c r="V44" s="27">
        <v>6</v>
      </c>
      <c r="W44" s="27">
        <v>7</v>
      </c>
      <c r="X44" s="26">
        <f t="shared" si="85"/>
        <v>0.8571428571428571</v>
      </c>
      <c r="Y44" s="27">
        <v>4</v>
      </c>
      <c r="Z44" s="27">
        <v>7</v>
      </c>
      <c r="AA44" s="26">
        <f t="shared" si="86"/>
        <v>0.5714285714285714</v>
      </c>
      <c r="AB44" s="22">
        <v>3</v>
      </c>
      <c r="AC44" s="22">
        <v>7</v>
      </c>
      <c r="AD44" s="26">
        <f t="shared" si="87"/>
        <v>0.42857142857142855</v>
      </c>
      <c r="AE44" s="22">
        <v>2</v>
      </c>
      <c r="AF44" s="22">
        <v>2</v>
      </c>
      <c r="AG44" s="26">
        <f t="shared" si="88"/>
        <v>1</v>
      </c>
      <c r="AH44" s="22"/>
      <c r="AI44" s="22"/>
      <c r="AJ44" s="26">
        <f t="shared" si="89"/>
        <v>0</v>
      </c>
      <c r="AK44" s="22"/>
      <c r="AL44" s="22">
        <v>4</v>
      </c>
      <c r="AM44" s="26">
        <f t="shared" si="90"/>
        <v>0</v>
      </c>
      <c r="AN44" s="22">
        <v>1</v>
      </c>
      <c r="AO44" s="22">
        <v>3</v>
      </c>
      <c r="AP44" s="26">
        <f t="shared" si="91"/>
        <v>0.33333333333333331</v>
      </c>
    </row>
    <row r="45" spans="1:42" ht="16.5" thickBot="1" x14ac:dyDescent="0.3">
      <c r="A45" s="72" t="s">
        <v>302</v>
      </c>
      <c r="B45" s="37" t="s">
        <v>21</v>
      </c>
      <c r="C45" s="58">
        <v>12</v>
      </c>
      <c r="D45" s="58">
        <v>22</v>
      </c>
      <c r="E45" s="55">
        <v>0.54545454545454541</v>
      </c>
      <c r="F45" s="57">
        <v>0.49130434782608701</v>
      </c>
      <c r="G45" s="22">
        <v>2</v>
      </c>
      <c r="H45" s="22">
        <v>3</v>
      </c>
      <c r="I45" s="26">
        <f t="shared" si="80"/>
        <v>0.66666666666666663</v>
      </c>
      <c r="J45" s="27">
        <v>2</v>
      </c>
      <c r="K45" s="27">
        <v>4</v>
      </c>
      <c r="L45" s="26">
        <f t="shared" si="81"/>
        <v>0.5</v>
      </c>
      <c r="M45" s="27">
        <v>3</v>
      </c>
      <c r="N45" s="27">
        <v>3</v>
      </c>
      <c r="O45" s="26">
        <f t="shared" si="82"/>
        <v>1</v>
      </c>
      <c r="P45" s="27">
        <v>1</v>
      </c>
      <c r="Q45" s="27">
        <v>3</v>
      </c>
      <c r="R45" s="26">
        <f t="shared" si="83"/>
        <v>0.33333333333333331</v>
      </c>
      <c r="S45" s="27">
        <v>1</v>
      </c>
      <c r="T45" s="27">
        <v>3</v>
      </c>
      <c r="U45" s="26">
        <f t="shared" si="84"/>
        <v>0.33333333333333331</v>
      </c>
      <c r="V45" s="27">
        <v>1</v>
      </c>
      <c r="W45" s="27">
        <v>1</v>
      </c>
      <c r="X45" s="26">
        <f t="shared" si="85"/>
        <v>1</v>
      </c>
      <c r="Y45" s="27"/>
      <c r="Z45" s="27">
        <v>1</v>
      </c>
      <c r="AA45" s="26">
        <f t="shared" si="86"/>
        <v>0</v>
      </c>
      <c r="AB45" s="22"/>
      <c r="AC45" s="22"/>
      <c r="AD45" s="26">
        <f t="shared" si="87"/>
        <v>0</v>
      </c>
      <c r="AE45" s="22"/>
      <c r="AF45" s="22">
        <v>1</v>
      </c>
      <c r="AG45" s="26">
        <f t="shared" si="88"/>
        <v>0</v>
      </c>
      <c r="AH45" s="22">
        <v>1</v>
      </c>
      <c r="AI45" s="22">
        <v>1</v>
      </c>
      <c r="AJ45" s="26">
        <f t="shared" si="89"/>
        <v>1</v>
      </c>
      <c r="AK45" s="22"/>
      <c r="AL45" s="22">
        <v>1</v>
      </c>
      <c r="AM45" s="26">
        <f t="shared" si="90"/>
        <v>0</v>
      </c>
      <c r="AN45" s="22">
        <v>1</v>
      </c>
      <c r="AO45" s="22">
        <v>1</v>
      </c>
      <c r="AP45" s="26">
        <f t="shared" si="91"/>
        <v>1</v>
      </c>
    </row>
    <row r="46" spans="1:42" ht="16.5" thickBot="1" x14ac:dyDescent="0.3">
      <c r="A46" s="72" t="s">
        <v>293</v>
      </c>
      <c r="B46" s="37" t="s">
        <v>19</v>
      </c>
      <c r="C46" s="58">
        <v>2</v>
      </c>
      <c r="D46" s="58">
        <v>4</v>
      </c>
      <c r="E46" s="55">
        <v>0.5</v>
      </c>
      <c r="F46" s="57">
        <v>0.6</v>
      </c>
      <c r="G46" s="22"/>
      <c r="H46" s="22"/>
      <c r="I46" s="26">
        <f t="shared" si="80"/>
        <v>0</v>
      </c>
      <c r="J46" s="27"/>
      <c r="K46" s="27"/>
      <c r="L46" s="26">
        <f t="shared" si="81"/>
        <v>0</v>
      </c>
      <c r="M46" s="27"/>
      <c r="N46" s="27"/>
      <c r="O46" s="26">
        <f t="shared" si="82"/>
        <v>0</v>
      </c>
      <c r="P46" s="27"/>
      <c r="Q46" s="27"/>
      <c r="R46" s="26">
        <f t="shared" si="83"/>
        <v>0</v>
      </c>
      <c r="S46" s="27"/>
      <c r="T46" s="27"/>
      <c r="U46" s="26">
        <f t="shared" si="84"/>
        <v>0</v>
      </c>
      <c r="V46" s="27">
        <v>2</v>
      </c>
      <c r="W46" s="27">
        <v>2</v>
      </c>
      <c r="X46" s="26">
        <f t="shared" si="85"/>
        <v>1</v>
      </c>
      <c r="Y46" s="27"/>
      <c r="Z46" s="27">
        <v>1</v>
      </c>
      <c r="AA46" s="26">
        <f t="shared" si="86"/>
        <v>0</v>
      </c>
      <c r="AB46" s="22"/>
      <c r="AC46" s="22"/>
      <c r="AD46" s="26">
        <f t="shared" si="87"/>
        <v>0</v>
      </c>
      <c r="AE46" s="22"/>
      <c r="AF46" s="22"/>
      <c r="AG46" s="26">
        <f t="shared" si="88"/>
        <v>0</v>
      </c>
      <c r="AH46" s="22"/>
      <c r="AI46" s="22"/>
      <c r="AJ46" s="26">
        <f t="shared" si="89"/>
        <v>0</v>
      </c>
      <c r="AK46" s="22"/>
      <c r="AL46" s="22">
        <v>1</v>
      </c>
      <c r="AM46" s="26">
        <f t="shared" si="90"/>
        <v>0</v>
      </c>
      <c r="AN46" s="22"/>
      <c r="AO46" s="22"/>
      <c r="AP46" s="26">
        <f t="shared" si="91"/>
        <v>0</v>
      </c>
    </row>
    <row r="47" spans="1:42" ht="16.5" thickBot="1" x14ac:dyDescent="0.3">
      <c r="A47" s="72" t="s">
        <v>300</v>
      </c>
      <c r="B47" s="37" t="s">
        <v>10</v>
      </c>
      <c r="C47" s="58">
        <v>3</v>
      </c>
      <c r="D47" s="58">
        <v>6</v>
      </c>
      <c r="E47" s="55">
        <v>0.5</v>
      </c>
      <c r="F47" s="57">
        <v>0.42000000000000004</v>
      </c>
      <c r="G47" s="22"/>
      <c r="H47" s="22"/>
      <c r="I47" s="26">
        <f t="shared" ref="I47:I48" si="92">IFERROR(G47/H47,"0"%)</f>
        <v>0</v>
      </c>
      <c r="J47" s="27"/>
      <c r="K47" s="27"/>
      <c r="L47" s="26">
        <f t="shared" ref="L47:L48" si="93">IFERROR(J47/K47,"0"%)</f>
        <v>0</v>
      </c>
      <c r="M47" s="27"/>
      <c r="N47" s="27">
        <v>1</v>
      </c>
      <c r="O47" s="26">
        <f t="shared" ref="O47:O48" si="94">IFERROR(M47/N47,"0"%)</f>
        <v>0</v>
      </c>
      <c r="P47" s="27">
        <v>2</v>
      </c>
      <c r="Q47" s="27">
        <v>2</v>
      </c>
      <c r="R47" s="26">
        <f t="shared" ref="R47:R48" si="95">IFERROR(P47/Q47,"0"%)</f>
        <v>1</v>
      </c>
      <c r="S47" s="27"/>
      <c r="T47" s="27"/>
      <c r="U47" s="26">
        <f t="shared" ref="U47:U48" si="96">IFERROR(S47/T47,"0"%)</f>
        <v>0</v>
      </c>
      <c r="V47" s="27"/>
      <c r="W47" s="27"/>
      <c r="X47" s="26">
        <f t="shared" ref="X47:X48" si="97">IFERROR(V47/W47,"0"%)</f>
        <v>0</v>
      </c>
      <c r="Y47" s="27"/>
      <c r="Z47" s="27"/>
      <c r="AA47" s="26">
        <f t="shared" ref="AA47:AA48" si="98">IFERROR(Y47/Z47,"0"%)</f>
        <v>0</v>
      </c>
      <c r="AB47" s="22"/>
      <c r="AC47" s="22"/>
      <c r="AD47" s="26">
        <f t="shared" ref="AD47:AD48" si="99">IFERROR(AB47/AC47,"0"%)</f>
        <v>0</v>
      </c>
      <c r="AE47" s="22"/>
      <c r="AF47" s="22"/>
      <c r="AG47" s="26">
        <f t="shared" ref="AG47:AG48" si="100">IFERROR(AE47/AF47,"0"%)</f>
        <v>0</v>
      </c>
      <c r="AH47" s="22"/>
      <c r="AI47" s="22">
        <v>1</v>
      </c>
      <c r="AJ47" s="26">
        <f t="shared" ref="AJ47:AJ48" si="101">IFERROR(AH47/AI47,"0"%)</f>
        <v>0</v>
      </c>
      <c r="AK47" s="22"/>
      <c r="AL47" s="22"/>
      <c r="AM47" s="26">
        <f t="shared" ref="AM47:AM48" si="102">IFERROR(AK47/AL47,"0"%)</f>
        <v>0</v>
      </c>
      <c r="AN47" s="22">
        <v>1</v>
      </c>
      <c r="AO47" s="22">
        <v>2</v>
      </c>
      <c r="AP47" s="26">
        <f t="shared" ref="AP47:AP48" si="103">IFERROR(AN47/AO47,"0"%)</f>
        <v>0.5</v>
      </c>
    </row>
    <row r="48" spans="1:42" ht="16.5" thickBot="1" x14ac:dyDescent="0.3">
      <c r="A48" s="72" t="s">
        <v>292</v>
      </c>
      <c r="B48" s="37" t="s">
        <v>3</v>
      </c>
      <c r="C48" s="58">
        <v>2</v>
      </c>
      <c r="D48" s="58">
        <v>21</v>
      </c>
      <c r="E48" s="55">
        <v>9.5238095238095233E-2</v>
      </c>
      <c r="F48" s="57">
        <v>0.26976744186046514</v>
      </c>
      <c r="G48" s="22"/>
      <c r="H48" s="22"/>
      <c r="I48" s="26">
        <f t="shared" si="92"/>
        <v>0</v>
      </c>
      <c r="J48" s="27"/>
      <c r="K48" s="27"/>
      <c r="L48" s="26">
        <f t="shared" si="93"/>
        <v>0</v>
      </c>
      <c r="M48" s="27"/>
      <c r="N48" s="27"/>
      <c r="O48" s="26">
        <f t="shared" si="94"/>
        <v>0</v>
      </c>
      <c r="P48" s="27"/>
      <c r="Q48" s="27"/>
      <c r="R48" s="26">
        <f t="shared" si="95"/>
        <v>0</v>
      </c>
      <c r="S48" s="27">
        <v>1</v>
      </c>
      <c r="T48" s="27">
        <v>1</v>
      </c>
      <c r="U48" s="26">
        <f t="shared" si="96"/>
        <v>1</v>
      </c>
      <c r="V48" s="27"/>
      <c r="W48" s="27"/>
      <c r="X48" s="26">
        <f t="shared" si="97"/>
        <v>0</v>
      </c>
      <c r="Y48" s="27"/>
      <c r="Z48" s="27"/>
      <c r="AA48" s="26">
        <f t="shared" si="98"/>
        <v>0</v>
      </c>
      <c r="AB48" s="22">
        <v>1</v>
      </c>
      <c r="AC48" s="22">
        <v>3</v>
      </c>
      <c r="AD48" s="26">
        <f t="shared" si="99"/>
        <v>0.33333333333333331</v>
      </c>
      <c r="AE48" s="22"/>
      <c r="AF48" s="22">
        <v>1</v>
      </c>
      <c r="AG48" s="26">
        <f t="shared" si="100"/>
        <v>0</v>
      </c>
      <c r="AH48" s="22"/>
      <c r="AI48" s="22"/>
      <c r="AJ48" s="26">
        <f t="shared" si="101"/>
        <v>0</v>
      </c>
      <c r="AK48" s="22"/>
      <c r="AL48" s="22">
        <v>11</v>
      </c>
      <c r="AM48" s="26">
        <f t="shared" si="102"/>
        <v>0</v>
      </c>
      <c r="AN48" s="22"/>
      <c r="AO48" s="22">
        <v>5</v>
      </c>
      <c r="AP48" s="26">
        <f t="shared" si="103"/>
        <v>0</v>
      </c>
    </row>
    <row r="49" spans="1:42" ht="16.5" thickBot="1" x14ac:dyDescent="0.3">
      <c r="A49" s="72" t="s">
        <v>303</v>
      </c>
      <c r="B49" s="37" t="s">
        <v>226</v>
      </c>
      <c r="C49" s="58">
        <v>6</v>
      </c>
      <c r="D49" s="58">
        <v>6</v>
      </c>
      <c r="E49" s="55">
        <v>1</v>
      </c>
      <c r="F49" s="57">
        <v>0.85</v>
      </c>
      <c r="G49" s="22"/>
      <c r="H49" s="22"/>
      <c r="I49" s="26">
        <f t="shared" ref="I49:I51" si="104">IFERROR(G49/H49,"0"%)</f>
        <v>0</v>
      </c>
      <c r="J49" s="27"/>
      <c r="K49" s="27"/>
      <c r="L49" s="26">
        <f t="shared" ref="L49:L51" si="105">IFERROR(J49/K49,"0"%)</f>
        <v>0</v>
      </c>
      <c r="M49" s="27">
        <v>1</v>
      </c>
      <c r="N49" s="27">
        <v>1</v>
      </c>
      <c r="O49" s="26">
        <f t="shared" ref="O49:O51" si="106">IFERROR(M49/N49,"0"%)</f>
        <v>1</v>
      </c>
      <c r="P49" s="27"/>
      <c r="Q49" s="27"/>
      <c r="R49" s="26">
        <f t="shared" ref="R49:R51" si="107">IFERROR(P49/Q49,"0"%)</f>
        <v>0</v>
      </c>
      <c r="S49" s="27"/>
      <c r="T49" s="27"/>
      <c r="U49" s="26">
        <f t="shared" ref="U49:U51" si="108">IFERROR(S49/T49,"0"%)</f>
        <v>0</v>
      </c>
      <c r="V49" s="27"/>
      <c r="W49" s="27"/>
      <c r="X49" s="26">
        <f t="shared" ref="X49:X51" si="109">IFERROR(V49/W49,"0"%)</f>
        <v>0</v>
      </c>
      <c r="Y49" s="27">
        <v>1</v>
      </c>
      <c r="Z49" s="27">
        <v>1</v>
      </c>
      <c r="AA49" s="26">
        <f t="shared" ref="AA49:AA51" si="110">IFERROR(Y49/Z49,"0"%)</f>
        <v>1</v>
      </c>
      <c r="AB49" s="22">
        <v>2</v>
      </c>
      <c r="AC49" s="22">
        <v>2</v>
      </c>
      <c r="AD49" s="26">
        <f t="shared" ref="AD49:AD51" si="111">IFERROR(AB49/AC49,"0"%)</f>
        <v>1</v>
      </c>
      <c r="AE49" s="22"/>
      <c r="AF49" s="22"/>
      <c r="AG49" s="26">
        <f t="shared" ref="AG49:AG51" si="112">IFERROR(AE49/AF49,"0"%)</f>
        <v>0</v>
      </c>
      <c r="AH49" s="22">
        <v>1</v>
      </c>
      <c r="AI49" s="22">
        <v>1</v>
      </c>
      <c r="AJ49" s="26">
        <f t="shared" ref="AJ49:AJ51" si="113">IFERROR(AH49/AI49,"0"%)</f>
        <v>1</v>
      </c>
      <c r="AK49" s="22">
        <v>1</v>
      </c>
      <c r="AL49" s="22">
        <v>1</v>
      </c>
      <c r="AM49" s="26">
        <f t="shared" ref="AM49:AM51" si="114">IFERROR(AK49/AL49,"0"%)</f>
        <v>1</v>
      </c>
      <c r="AN49" s="22"/>
      <c r="AO49" s="22"/>
      <c r="AP49" s="26">
        <f t="shared" ref="AP49:AP51" si="115">IFERROR(AN49/AO49,"0"%)</f>
        <v>0</v>
      </c>
    </row>
    <row r="50" spans="1:42" ht="16.5" thickBot="1" x14ac:dyDescent="0.3">
      <c r="A50" s="72" t="s">
        <v>296</v>
      </c>
      <c r="B50" s="37" t="s">
        <v>2</v>
      </c>
      <c r="C50" s="58">
        <v>5</v>
      </c>
      <c r="D50" s="58">
        <v>6</v>
      </c>
      <c r="E50" s="55">
        <v>0.83333333333333337</v>
      </c>
      <c r="F50" s="57">
        <v>0.5</v>
      </c>
      <c r="G50" s="22"/>
      <c r="H50" s="22"/>
      <c r="I50" s="26">
        <f t="shared" si="104"/>
        <v>0</v>
      </c>
      <c r="J50" s="27"/>
      <c r="K50" s="27"/>
      <c r="L50" s="26">
        <f t="shared" si="105"/>
        <v>0</v>
      </c>
      <c r="M50" s="27"/>
      <c r="N50" s="27"/>
      <c r="O50" s="26">
        <f t="shared" si="106"/>
        <v>0</v>
      </c>
      <c r="P50" s="27"/>
      <c r="Q50" s="27"/>
      <c r="R50" s="26">
        <f t="shared" si="107"/>
        <v>0</v>
      </c>
      <c r="S50" s="27"/>
      <c r="T50" s="27"/>
      <c r="U50" s="26">
        <f t="shared" si="108"/>
        <v>0</v>
      </c>
      <c r="V50" s="27"/>
      <c r="W50" s="27"/>
      <c r="X50" s="26">
        <f t="shared" si="109"/>
        <v>0</v>
      </c>
      <c r="Y50" s="27">
        <v>1</v>
      </c>
      <c r="Z50" s="27">
        <v>1</v>
      </c>
      <c r="AA50" s="26">
        <f t="shared" si="110"/>
        <v>1</v>
      </c>
      <c r="AB50" s="22">
        <v>2</v>
      </c>
      <c r="AC50" s="22">
        <v>3</v>
      </c>
      <c r="AD50" s="26">
        <f t="shared" si="111"/>
        <v>0.66666666666666663</v>
      </c>
      <c r="AE50" s="22">
        <v>2</v>
      </c>
      <c r="AF50" s="22">
        <v>2</v>
      </c>
      <c r="AG50" s="26">
        <f t="shared" si="112"/>
        <v>1</v>
      </c>
      <c r="AH50" s="22"/>
      <c r="AI50" s="22"/>
      <c r="AJ50" s="26">
        <f t="shared" si="113"/>
        <v>0</v>
      </c>
      <c r="AK50" s="22"/>
      <c r="AL50" s="22"/>
      <c r="AM50" s="26">
        <f t="shared" si="114"/>
        <v>0</v>
      </c>
      <c r="AN50" s="22"/>
      <c r="AO50" s="22"/>
      <c r="AP50" s="26">
        <f t="shared" si="115"/>
        <v>0</v>
      </c>
    </row>
    <row r="51" spans="1:42" ht="16.5" thickBot="1" x14ac:dyDescent="0.3">
      <c r="A51" s="72" t="s">
        <v>291</v>
      </c>
      <c r="B51" s="37" t="s">
        <v>5</v>
      </c>
      <c r="C51" s="58">
        <v>10</v>
      </c>
      <c r="D51" s="58">
        <v>10</v>
      </c>
      <c r="E51" s="55">
        <v>1</v>
      </c>
      <c r="F51" s="57">
        <v>0.75178571428571428</v>
      </c>
      <c r="G51" s="22">
        <v>4</v>
      </c>
      <c r="H51" s="22">
        <v>4</v>
      </c>
      <c r="I51" s="26">
        <f t="shared" si="104"/>
        <v>1</v>
      </c>
      <c r="J51" s="27">
        <v>2</v>
      </c>
      <c r="K51" s="27">
        <v>2</v>
      </c>
      <c r="L51" s="26">
        <f t="shared" si="105"/>
        <v>1</v>
      </c>
      <c r="M51" s="27"/>
      <c r="N51" s="27"/>
      <c r="O51" s="26">
        <f t="shared" si="106"/>
        <v>0</v>
      </c>
      <c r="P51" s="27"/>
      <c r="Q51" s="27"/>
      <c r="R51" s="26">
        <f t="shared" si="107"/>
        <v>0</v>
      </c>
      <c r="S51" s="27">
        <v>1</v>
      </c>
      <c r="T51" s="27">
        <v>1</v>
      </c>
      <c r="U51" s="26">
        <f t="shared" si="108"/>
        <v>1</v>
      </c>
      <c r="V51" s="27">
        <v>1</v>
      </c>
      <c r="W51" s="27">
        <v>1</v>
      </c>
      <c r="X51" s="26">
        <f t="shared" si="109"/>
        <v>1</v>
      </c>
      <c r="Y51" s="27">
        <v>1</v>
      </c>
      <c r="Z51" s="27">
        <v>1</v>
      </c>
      <c r="AA51" s="26">
        <f t="shared" si="110"/>
        <v>1</v>
      </c>
      <c r="AB51" s="22"/>
      <c r="AC51" s="22"/>
      <c r="AD51" s="26">
        <f t="shared" si="111"/>
        <v>0</v>
      </c>
      <c r="AE51" s="22"/>
      <c r="AF51" s="22"/>
      <c r="AG51" s="26">
        <f t="shared" si="112"/>
        <v>0</v>
      </c>
      <c r="AH51" s="22">
        <v>1</v>
      </c>
      <c r="AI51" s="22">
        <v>1</v>
      </c>
      <c r="AJ51" s="26">
        <f t="shared" si="113"/>
        <v>1</v>
      </c>
      <c r="AK51" s="22"/>
      <c r="AL51" s="22"/>
      <c r="AM51" s="26">
        <f t="shared" si="114"/>
        <v>0</v>
      </c>
      <c r="AN51" s="22"/>
      <c r="AO51" s="22"/>
      <c r="AP51" s="26">
        <f t="shared" si="115"/>
        <v>0</v>
      </c>
    </row>
    <row r="52" spans="1:42" ht="16.5" thickBot="1" x14ac:dyDescent="0.3">
      <c r="A52" s="72" t="s">
        <v>290</v>
      </c>
      <c r="B52" s="37" t="s">
        <v>15</v>
      </c>
      <c r="C52" s="58">
        <v>38</v>
      </c>
      <c r="D52" s="58">
        <v>68</v>
      </c>
      <c r="E52" s="55">
        <v>0.55882352941176472</v>
      </c>
      <c r="F52" s="57">
        <v>0.52187499999999998</v>
      </c>
      <c r="G52" s="22"/>
      <c r="H52" s="22">
        <v>3</v>
      </c>
      <c r="I52" s="26">
        <f t="shared" ref="I52" si="116">IFERROR(G52/H52,"0"%)</f>
        <v>0</v>
      </c>
      <c r="J52" s="27">
        <v>2</v>
      </c>
      <c r="K52" s="27">
        <v>3</v>
      </c>
      <c r="L52" s="26">
        <f t="shared" ref="L52" si="117">IFERROR(J52/K52,"0"%)</f>
        <v>0.66666666666666663</v>
      </c>
      <c r="M52" s="27"/>
      <c r="N52" s="27">
        <v>1</v>
      </c>
      <c r="O52" s="26">
        <f t="shared" ref="O52" si="118">IFERROR(M52/N52,"0"%)</f>
        <v>0</v>
      </c>
      <c r="P52" s="27">
        <v>4</v>
      </c>
      <c r="Q52" s="27">
        <v>5</v>
      </c>
      <c r="R52" s="26">
        <f t="shared" ref="R52" si="119">IFERROR(P52/Q52,"0"%)</f>
        <v>0.8</v>
      </c>
      <c r="S52" s="27">
        <v>6</v>
      </c>
      <c r="T52" s="27">
        <v>7</v>
      </c>
      <c r="U52" s="26">
        <f t="shared" ref="U52" si="120">IFERROR(S52/T52,"0"%)</f>
        <v>0.8571428571428571</v>
      </c>
      <c r="V52" s="27">
        <v>5</v>
      </c>
      <c r="W52" s="27">
        <v>11</v>
      </c>
      <c r="X52" s="26">
        <f t="shared" ref="X52" si="121">IFERROR(V52/W52,"0"%)</f>
        <v>0.45454545454545453</v>
      </c>
      <c r="Y52" s="27">
        <v>5</v>
      </c>
      <c r="Z52" s="27">
        <v>8</v>
      </c>
      <c r="AA52" s="26">
        <f t="shared" ref="AA52" si="122">IFERROR(Y52/Z52,"0"%)</f>
        <v>0.625</v>
      </c>
      <c r="AB52" s="22">
        <v>9</v>
      </c>
      <c r="AC52" s="22">
        <v>15</v>
      </c>
      <c r="AD52" s="26">
        <f t="shared" ref="AD52" si="123">IFERROR(AB52/AC52,"0"%)</f>
        <v>0.6</v>
      </c>
      <c r="AE52" s="22">
        <v>5</v>
      </c>
      <c r="AF52" s="22">
        <v>6</v>
      </c>
      <c r="AG52" s="26">
        <f t="shared" ref="AG52" si="124">IFERROR(AE52/AF52,"0"%)</f>
        <v>0.83333333333333337</v>
      </c>
      <c r="AH52" s="22">
        <v>1</v>
      </c>
      <c r="AI52" s="22">
        <v>3</v>
      </c>
      <c r="AJ52" s="26">
        <f t="shared" ref="AJ52" si="125">IFERROR(AH52/AI52,"0"%)</f>
        <v>0.33333333333333331</v>
      </c>
      <c r="AK52" s="22">
        <v>1</v>
      </c>
      <c r="AL52" s="22">
        <v>2</v>
      </c>
      <c r="AM52" s="26">
        <f t="shared" ref="AM52" si="126">IFERROR(AK52/AL52,"0"%)</f>
        <v>0.5</v>
      </c>
      <c r="AN52" s="22"/>
      <c r="AO52" s="22">
        <v>4</v>
      </c>
      <c r="AP52" s="26">
        <f t="shared" ref="AP52" si="127">IFERROR(AN52/AO52,"0"%)</f>
        <v>0</v>
      </c>
    </row>
    <row r="53" spans="1:42" ht="16.5" thickBot="1" x14ac:dyDescent="0.3">
      <c r="A53" s="72" t="s">
        <v>297</v>
      </c>
      <c r="B53" s="37" t="s">
        <v>23</v>
      </c>
      <c r="C53" s="58">
        <v>8</v>
      </c>
      <c r="D53" s="58">
        <v>9</v>
      </c>
      <c r="E53" s="55">
        <v>0.88888888888888884</v>
      </c>
      <c r="F53" s="57">
        <v>0.85</v>
      </c>
      <c r="G53" s="22"/>
      <c r="H53" s="22"/>
      <c r="I53" s="26">
        <f t="shared" ref="I53:I56" si="128">IFERROR(G53/H53,"0"%)</f>
        <v>0</v>
      </c>
      <c r="J53" s="27">
        <v>1</v>
      </c>
      <c r="K53" s="27">
        <v>1</v>
      </c>
      <c r="L53" s="26">
        <f t="shared" ref="L53:L56" si="129">IFERROR(J53/K53,"0"%)</f>
        <v>1</v>
      </c>
      <c r="M53" s="27"/>
      <c r="N53" s="27"/>
      <c r="O53" s="26">
        <f t="shared" ref="O53:O56" si="130">IFERROR(M53/N53,"0"%)</f>
        <v>0</v>
      </c>
      <c r="P53" s="27">
        <v>3</v>
      </c>
      <c r="Q53" s="27">
        <v>3</v>
      </c>
      <c r="R53" s="26">
        <f t="shared" ref="R53:R56" si="131">IFERROR(P53/Q53,"0"%)</f>
        <v>1</v>
      </c>
      <c r="S53" s="27"/>
      <c r="T53" s="27"/>
      <c r="U53" s="26">
        <f t="shared" ref="U53:U56" si="132">IFERROR(S53/T53,"0"%)</f>
        <v>0</v>
      </c>
      <c r="V53" s="27">
        <v>2</v>
      </c>
      <c r="W53" s="27">
        <v>2</v>
      </c>
      <c r="X53" s="26">
        <f t="shared" ref="X53:X56" si="133">IFERROR(V53/W53,"0"%)</f>
        <v>1</v>
      </c>
      <c r="Y53" s="27"/>
      <c r="Z53" s="27"/>
      <c r="AA53" s="26">
        <f t="shared" ref="AA53:AA56" si="134">IFERROR(Y53/Z53,"0"%)</f>
        <v>0</v>
      </c>
      <c r="AB53" s="22">
        <v>1</v>
      </c>
      <c r="AC53" s="22">
        <v>1</v>
      </c>
      <c r="AD53" s="26">
        <f t="shared" ref="AD53:AD56" si="135">IFERROR(AB53/AC53,"0"%)</f>
        <v>1</v>
      </c>
      <c r="AE53" s="22">
        <v>1</v>
      </c>
      <c r="AF53" s="22">
        <v>1</v>
      </c>
      <c r="AG53" s="26">
        <f t="shared" ref="AG53:AG56" si="136">IFERROR(AE53/AF53,"0"%)</f>
        <v>1</v>
      </c>
      <c r="AH53" s="22"/>
      <c r="AI53" s="22"/>
      <c r="AJ53" s="26">
        <f t="shared" ref="AJ53:AJ56" si="137">IFERROR(AH53/AI53,"0"%)</f>
        <v>0</v>
      </c>
      <c r="AK53" s="22"/>
      <c r="AL53" s="22"/>
      <c r="AM53" s="26">
        <f t="shared" ref="AM53:AM56" si="138">IFERROR(AK53/AL53,"0"%)</f>
        <v>0</v>
      </c>
      <c r="AN53" s="22"/>
      <c r="AO53" s="22">
        <v>1</v>
      </c>
      <c r="AP53" s="26">
        <f t="shared" ref="AP53:AP56" si="139">IFERROR(AN53/AO53,"0"%)</f>
        <v>0</v>
      </c>
    </row>
    <row r="54" spans="1:42" ht="16.5" thickBot="1" x14ac:dyDescent="0.3">
      <c r="A54" s="72" t="s">
        <v>295</v>
      </c>
      <c r="B54" s="37" t="s">
        <v>87</v>
      </c>
      <c r="C54" s="58">
        <v>8</v>
      </c>
      <c r="D54" s="58">
        <v>8</v>
      </c>
      <c r="E54" s="55">
        <v>1</v>
      </c>
      <c r="F54" s="57">
        <v>0.86923076923076925</v>
      </c>
      <c r="G54" s="22">
        <v>2</v>
      </c>
      <c r="H54" s="22">
        <v>2</v>
      </c>
      <c r="I54" s="26">
        <f t="shared" si="128"/>
        <v>1</v>
      </c>
      <c r="J54" s="27"/>
      <c r="K54" s="27"/>
      <c r="L54" s="26">
        <f t="shared" si="129"/>
        <v>0</v>
      </c>
      <c r="M54" s="27">
        <v>1</v>
      </c>
      <c r="N54" s="27">
        <v>1</v>
      </c>
      <c r="O54" s="26">
        <f t="shared" si="130"/>
        <v>1</v>
      </c>
      <c r="P54" s="27">
        <v>1</v>
      </c>
      <c r="Q54" s="27">
        <v>1</v>
      </c>
      <c r="R54" s="26">
        <f t="shared" si="131"/>
        <v>1</v>
      </c>
      <c r="S54" s="27"/>
      <c r="T54" s="27"/>
      <c r="U54" s="26">
        <f t="shared" si="132"/>
        <v>0</v>
      </c>
      <c r="V54" s="27"/>
      <c r="W54" s="27"/>
      <c r="X54" s="26">
        <f t="shared" si="133"/>
        <v>0</v>
      </c>
      <c r="Y54" s="27">
        <v>2</v>
      </c>
      <c r="Z54" s="27">
        <v>2</v>
      </c>
      <c r="AA54" s="26">
        <f t="shared" si="134"/>
        <v>1</v>
      </c>
      <c r="AB54" s="22">
        <v>1</v>
      </c>
      <c r="AC54" s="22">
        <v>1</v>
      </c>
      <c r="AD54" s="26">
        <f t="shared" si="135"/>
        <v>1</v>
      </c>
      <c r="AE54" s="22">
        <v>1</v>
      </c>
      <c r="AF54" s="22">
        <v>1</v>
      </c>
      <c r="AG54" s="26">
        <f t="shared" si="136"/>
        <v>1</v>
      </c>
      <c r="AH54" s="22"/>
      <c r="AI54" s="22"/>
      <c r="AJ54" s="26">
        <f t="shared" si="137"/>
        <v>0</v>
      </c>
      <c r="AK54" s="22"/>
      <c r="AL54" s="22"/>
      <c r="AM54" s="26">
        <f t="shared" si="138"/>
        <v>0</v>
      </c>
      <c r="AN54" s="22"/>
      <c r="AO54" s="22"/>
      <c r="AP54" s="26">
        <f t="shared" si="139"/>
        <v>0</v>
      </c>
    </row>
    <row r="55" spans="1:42" ht="16.5" thickBot="1" x14ac:dyDescent="0.3">
      <c r="A55" s="72" t="s">
        <v>345</v>
      </c>
      <c r="B55" s="36" t="s">
        <v>141</v>
      </c>
      <c r="C55" s="58">
        <v>0</v>
      </c>
      <c r="D55" s="58">
        <v>60</v>
      </c>
      <c r="E55" s="55">
        <v>0</v>
      </c>
      <c r="F55" s="57" t="s">
        <v>345</v>
      </c>
      <c r="G55" s="22"/>
      <c r="H55" s="22">
        <v>8</v>
      </c>
      <c r="I55" s="26">
        <f t="shared" si="128"/>
        <v>0</v>
      </c>
      <c r="J55" s="27"/>
      <c r="K55" s="27">
        <v>7</v>
      </c>
      <c r="L55" s="26">
        <f t="shared" si="129"/>
        <v>0</v>
      </c>
      <c r="M55" s="27"/>
      <c r="N55" s="27">
        <v>7</v>
      </c>
      <c r="O55" s="26">
        <f t="shared" si="130"/>
        <v>0</v>
      </c>
      <c r="P55" s="27"/>
      <c r="Q55" s="27">
        <v>2</v>
      </c>
      <c r="R55" s="26">
        <f t="shared" si="131"/>
        <v>0</v>
      </c>
      <c r="S55" s="27"/>
      <c r="T55" s="27">
        <v>3</v>
      </c>
      <c r="U55" s="26">
        <f t="shared" si="132"/>
        <v>0</v>
      </c>
      <c r="V55" s="27"/>
      <c r="W55" s="27">
        <v>2</v>
      </c>
      <c r="X55" s="26">
        <f t="shared" si="133"/>
        <v>0</v>
      </c>
      <c r="Y55" s="27"/>
      <c r="Z55" s="27">
        <v>3</v>
      </c>
      <c r="AA55" s="26">
        <f t="shared" si="134"/>
        <v>0</v>
      </c>
      <c r="AB55" s="22"/>
      <c r="AC55" s="22">
        <v>5</v>
      </c>
      <c r="AD55" s="26">
        <f t="shared" si="135"/>
        <v>0</v>
      </c>
      <c r="AE55" s="22"/>
      <c r="AF55" s="22">
        <v>3</v>
      </c>
      <c r="AG55" s="26">
        <f t="shared" si="136"/>
        <v>0</v>
      </c>
      <c r="AH55" s="22"/>
      <c r="AI55" s="22">
        <v>6</v>
      </c>
      <c r="AJ55" s="26">
        <f t="shared" si="137"/>
        <v>0</v>
      </c>
      <c r="AK55" s="22"/>
      <c r="AL55" s="22">
        <v>8</v>
      </c>
      <c r="AM55" s="26">
        <f t="shared" si="138"/>
        <v>0</v>
      </c>
      <c r="AN55" s="22"/>
      <c r="AO55" s="22">
        <v>6</v>
      </c>
      <c r="AP55" s="26">
        <f t="shared" si="139"/>
        <v>0</v>
      </c>
    </row>
    <row r="56" spans="1:42" ht="16.5" thickBot="1" x14ac:dyDescent="0.3">
      <c r="A56" s="72" t="s">
        <v>323</v>
      </c>
      <c r="B56" s="37" t="s">
        <v>140</v>
      </c>
      <c r="C56" s="58">
        <v>0</v>
      </c>
      <c r="D56" s="58">
        <v>41</v>
      </c>
      <c r="E56" s="55">
        <v>0</v>
      </c>
      <c r="F56" s="57">
        <v>0.2</v>
      </c>
      <c r="G56" s="22"/>
      <c r="H56" s="22">
        <v>7</v>
      </c>
      <c r="I56" s="26">
        <f t="shared" si="128"/>
        <v>0</v>
      </c>
      <c r="J56" s="27"/>
      <c r="K56" s="27">
        <v>3</v>
      </c>
      <c r="L56" s="26">
        <f t="shared" si="129"/>
        <v>0</v>
      </c>
      <c r="M56" s="27"/>
      <c r="N56" s="27">
        <v>5</v>
      </c>
      <c r="O56" s="26">
        <f t="shared" si="130"/>
        <v>0</v>
      </c>
      <c r="P56" s="27"/>
      <c r="Q56" s="27">
        <v>2</v>
      </c>
      <c r="R56" s="26">
        <f t="shared" si="131"/>
        <v>0</v>
      </c>
      <c r="S56" s="27"/>
      <c r="T56" s="27"/>
      <c r="U56" s="26">
        <f t="shared" si="132"/>
        <v>0</v>
      </c>
      <c r="V56" s="27"/>
      <c r="W56" s="27"/>
      <c r="X56" s="26">
        <f t="shared" si="133"/>
        <v>0</v>
      </c>
      <c r="Y56" s="27"/>
      <c r="Z56" s="27">
        <v>2</v>
      </c>
      <c r="AA56" s="26">
        <f t="shared" si="134"/>
        <v>0</v>
      </c>
      <c r="AB56" s="22"/>
      <c r="AC56" s="22">
        <v>3</v>
      </c>
      <c r="AD56" s="26">
        <f t="shared" si="135"/>
        <v>0</v>
      </c>
      <c r="AE56" s="22"/>
      <c r="AF56" s="22">
        <v>1</v>
      </c>
      <c r="AG56" s="26">
        <f t="shared" si="136"/>
        <v>0</v>
      </c>
      <c r="AH56" s="22"/>
      <c r="AI56" s="22">
        <v>6</v>
      </c>
      <c r="AJ56" s="26">
        <f t="shared" si="137"/>
        <v>0</v>
      </c>
      <c r="AK56" s="22"/>
      <c r="AL56" s="22">
        <v>7</v>
      </c>
      <c r="AM56" s="26">
        <f t="shared" si="138"/>
        <v>0</v>
      </c>
      <c r="AN56" s="22"/>
      <c r="AO56" s="22">
        <v>5</v>
      </c>
      <c r="AP56" s="26">
        <f t="shared" si="139"/>
        <v>0</v>
      </c>
    </row>
    <row r="57" spans="1:42" ht="16.5" thickBot="1" x14ac:dyDescent="0.3">
      <c r="A57" s="72" t="s">
        <v>324</v>
      </c>
      <c r="B57" s="37" t="s">
        <v>146</v>
      </c>
      <c r="C57" s="58">
        <v>0</v>
      </c>
      <c r="D57" s="58">
        <v>19</v>
      </c>
      <c r="E57" s="55">
        <v>0</v>
      </c>
      <c r="F57" s="57">
        <v>0.24347826086956523</v>
      </c>
      <c r="G57" s="22"/>
      <c r="H57" s="22">
        <v>1</v>
      </c>
      <c r="I57" s="26">
        <f t="shared" ref="I57" si="140">IFERROR(G57/H57,"0"%)</f>
        <v>0</v>
      </c>
      <c r="J57" s="27"/>
      <c r="K57" s="27">
        <v>4</v>
      </c>
      <c r="L57" s="26">
        <f t="shared" ref="L57" si="141">IFERROR(J57/K57,"0"%)</f>
        <v>0</v>
      </c>
      <c r="M57" s="27"/>
      <c r="N57" s="27">
        <v>2</v>
      </c>
      <c r="O57" s="26">
        <f t="shared" ref="O57" si="142">IFERROR(M57/N57,"0"%)</f>
        <v>0</v>
      </c>
      <c r="P57" s="27"/>
      <c r="Q57" s="27"/>
      <c r="R57" s="26">
        <f t="shared" ref="R57" si="143">IFERROR(P57/Q57,"0"%)</f>
        <v>0</v>
      </c>
      <c r="S57" s="27"/>
      <c r="T57" s="27">
        <v>3</v>
      </c>
      <c r="U57" s="26">
        <f t="shared" ref="U57" si="144">IFERROR(S57/T57,"0"%)</f>
        <v>0</v>
      </c>
      <c r="V57" s="27"/>
      <c r="W57" s="27">
        <v>2</v>
      </c>
      <c r="X57" s="26">
        <f t="shared" ref="X57" si="145">IFERROR(V57/W57,"0"%)</f>
        <v>0</v>
      </c>
      <c r="Y57" s="27"/>
      <c r="Z57" s="27">
        <v>1</v>
      </c>
      <c r="AA57" s="26">
        <f t="shared" ref="AA57" si="146">IFERROR(Y57/Z57,"0"%)</f>
        <v>0</v>
      </c>
      <c r="AB57" s="22"/>
      <c r="AC57" s="22">
        <v>2</v>
      </c>
      <c r="AD57" s="26">
        <f t="shared" ref="AD57" si="147">IFERROR(AB57/AC57,"0"%)</f>
        <v>0</v>
      </c>
      <c r="AE57" s="22"/>
      <c r="AF57" s="22">
        <v>2</v>
      </c>
      <c r="AG57" s="26">
        <f t="shared" ref="AG57" si="148">IFERROR(AE57/AF57,"0"%)</f>
        <v>0</v>
      </c>
      <c r="AH57" s="22"/>
      <c r="AI57" s="22"/>
      <c r="AJ57" s="26">
        <f t="shared" ref="AJ57" si="149">IFERROR(AH57/AI57,"0"%)</f>
        <v>0</v>
      </c>
      <c r="AK57" s="22"/>
      <c r="AL57" s="22">
        <v>1</v>
      </c>
      <c r="AM57" s="26">
        <f t="shared" ref="AM57" si="150">IFERROR(AK57/AL57,"0"%)</f>
        <v>0</v>
      </c>
      <c r="AN57" s="22"/>
      <c r="AO57" s="22">
        <v>1</v>
      </c>
      <c r="AP57" s="26">
        <f t="shared" ref="AP57" si="151">IFERROR(AN57/AO57,"0"%)</f>
        <v>0</v>
      </c>
    </row>
  </sheetData>
  <mergeCells count="18">
    <mergeCell ref="B1:E2"/>
    <mergeCell ref="AH7:AJ7"/>
    <mergeCell ref="B3:E4"/>
    <mergeCell ref="B5:V5"/>
    <mergeCell ref="B7:B8"/>
    <mergeCell ref="C7:E7"/>
    <mergeCell ref="G7:I7"/>
    <mergeCell ref="J7:L7"/>
    <mergeCell ref="M7:O7"/>
    <mergeCell ref="P7:R7"/>
    <mergeCell ref="S7:U7"/>
    <mergeCell ref="V7:X7"/>
    <mergeCell ref="Y7:AA7"/>
    <mergeCell ref="AB7:AD7"/>
    <mergeCell ref="AK7:AM7"/>
    <mergeCell ref="AN7:AP7"/>
    <mergeCell ref="F7:F8"/>
    <mergeCell ref="AE7:AG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L54"/>
  <sheetViews>
    <sheetView topLeftCell="AA1" zoomScale="60" zoomScaleNormal="60" workbookViewId="0">
      <selection activeCell="AJ6" sqref="AJ6:AK53"/>
    </sheetView>
  </sheetViews>
  <sheetFormatPr baseColWidth="10" defaultRowHeight="15" x14ac:dyDescent="0.25"/>
  <cols>
    <col min="1" max="1" width="49.5703125" bestFit="1" customWidth="1"/>
    <col min="2" max="2" width="32.28515625" bestFit="1" customWidth="1"/>
    <col min="3" max="3" width="13" bestFit="1" customWidth="1"/>
    <col min="4" max="4" width="18.28515625" bestFit="1" customWidth="1"/>
    <col min="5" max="5" width="17.5703125" bestFit="1" customWidth="1"/>
    <col min="6" max="6" width="13" bestFit="1" customWidth="1"/>
    <col min="7" max="7" width="22" bestFit="1" customWidth="1"/>
    <col min="8" max="8" width="17.5703125" bestFit="1" customWidth="1"/>
    <col min="9" max="9" width="13" bestFit="1" customWidth="1"/>
    <col min="10" max="10" width="19" bestFit="1" customWidth="1"/>
    <col min="11" max="11" width="17.5703125" bestFit="1" customWidth="1"/>
    <col min="12" max="12" width="13" bestFit="1" customWidth="1"/>
    <col min="13" max="13" width="17" bestFit="1" customWidth="1"/>
    <col min="14" max="14" width="17.5703125" bestFit="1" customWidth="1"/>
    <col min="15" max="15" width="13" bestFit="1" customWidth="1"/>
    <col min="16" max="16" width="17" bestFit="1" customWidth="1"/>
    <col min="17" max="17" width="17.5703125" bestFit="1" customWidth="1"/>
    <col min="18" max="18" width="13" bestFit="1" customWidth="1"/>
    <col min="19" max="19" width="16.85546875" bestFit="1" customWidth="1"/>
    <col min="20" max="20" width="17.5703125" bestFit="1" customWidth="1"/>
    <col min="21" max="21" width="13" bestFit="1" customWidth="1"/>
    <col min="22" max="22" width="16.28515625" bestFit="1" customWidth="1"/>
    <col min="23" max="23" width="17.5703125" bestFit="1" customWidth="1"/>
    <col min="24" max="24" width="13" bestFit="1" customWidth="1"/>
    <col min="25" max="25" width="20.42578125" bestFit="1" customWidth="1"/>
    <col min="26" max="26" width="18.5703125" bestFit="1" customWidth="1"/>
    <col min="27" max="27" width="13" bestFit="1" customWidth="1"/>
    <col min="28" max="28" width="24.7109375" bestFit="1" customWidth="1"/>
    <col min="29" max="29" width="17.5703125" bestFit="1" customWidth="1"/>
    <col min="30" max="30" width="13" bestFit="1" customWidth="1"/>
    <col min="31" max="31" width="22" bestFit="1" customWidth="1"/>
    <col min="32" max="32" width="19" bestFit="1" customWidth="1"/>
    <col min="33" max="33" width="13" bestFit="1" customWidth="1"/>
    <col min="34" max="34" width="25.140625" bestFit="1" customWidth="1"/>
    <col min="35" max="35" width="18.140625" bestFit="1" customWidth="1"/>
    <col min="36" max="36" width="13" bestFit="1" customWidth="1"/>
    <col min="37" max="37" width="24.140625" bestFit="1" customWidth="1"/>
    <col min="38" max="38" width="18" bestFit="1" customWidth="1"/>
  </cols>
  <sheetData>
    <row r="3" spans="1:38" x14ac:dyDescent="0.25">
      <c r="A3" s="3" t="s">
        <v>135</v>
      </c>
      <c r="B3" s="3" t="s">
        <v>45</v>
      </c>
    </row>
    <row r="4" spans="1:38" x14ac:dyDescent="0.25">
      <c r="B4" t="s">
        <v>57</v>
      </c>
      <c r="D4" t="s">
        <v>71</v>
      </c>
      <c r="E4" t="s">
        <v>58</v>
      </c>
      <c r="G4" t="s">
        <v>76</v>
      </c>
      <c r="H4" t="s">
        <v>59</v>
      </c>
      <c r="J4" t="s">
        <v>74</v>
      </c>
      <c r="K4" t="s">
        <v>30</v>
      </c>
      <c r="M4" t="s">
        <v>75</v>
      </c>
      <c r="N4" t="s">
        <v>32</v>
      </c>
      <c r="P4" t="s">
        <v>77</v>
      </c>
      <c r="Q4" t="s">
        <v>60</v>
      </c>
      <c r="S4" t="s">
        <v>78</v>
      </c>
      <c r="T4" t="s">
        <v>31</v>
      </c>
      <c r="V4" t="s">
        <v>79</v>
      </c>
      <c r="W4" t="s">
        <v>61</v>
      </c>
      <c r="Y4" t="s">
        <v>80</v>
      </c>
      <c r="Z4" t="s">
        <v>91</v>
      </c>
      <c r="AB4" t="s">
        <v>92</v>
      </c>
      <c r="AC4" t="s">
        <v>81</v>
      </c>
      <c r="AE4" t="s">
        <v>93</v>
      </c>
      <c r="AF4" t="s">
        <v>83</v>
      </c>
      <c r="AH4" t="s">
        <v>84</v>
      </c>
      <c r="AI4" t="s">
        <v>94</v>
      </c>
      <c r="AK4" t="s">
        <v>95</v>
      </c>
      <c r="AL4" t="s">
        <v>44</v>
      </c>
    </row>
    <row r="5" spans="1:38" x14ac:dyDescent="0.25">
      <c r="A5" s="3" t="s">
        <v>43</v>
      </c>
      <c r="B5" t="s">
        <v>54</v>
      </c>
      <c r="C5" t="s">
        <v>85</v>
      </c>
      <c r="E5" t="s">
        <v>54</v>
      </c>
      <c r="F5" t="s">
        <v>85</v>
      </c>
      <c r="H5" t="s">
        <v>54</v>
      </c>
      <c r="I5" t="s">
        <v>85</v>
      </c>
      <c r="K5" t="s">
        <v>54</v>
      </c>
      <c r="L5" t="s">
        <v>85</v>
      </c>
      <c r="N5" t="s">
        <v>54</v>
      </c>
      <c r="O5" t="s">
        <v>85</v>
      </c>
      <c r="Q5" t="s">
        <v>54</v>
      </c>
      <c r="R5" t="s">
        <v>85</v>
      </c>
      <c r="T5" t="s">
        <v>54</v>
      </c>
      <c r="U5" t="s">
        <v>85</v>
      </c>
      <c r="W5" t="s">
        <v>54</v>
      </c>
      <c r="X5" t="s">
        <v>85</v>
      </c>
      <c r="Z5" t="s">
        <v>54</v>
      </c>
      <c r="AA5" t="s">
        <v>85</v>
      </c>
      <c r="AC5" t="s">
        <v>54</v>
      </c>
      <c r="AD5" t="s">
        <v>85</v>
      </c>
      <c r="AF5" t="s">
        <v>54</v>
      </c>
      <c r="AG5" t="s">
        <v>85</v>
      </c>
      <c r="AI5" t="s">
        <v>54</v>
      </c>
      <c r="AJ5" t="s">
        <v>85</v>
      </c>
    </row>
    <row r="6" spans="1:38" x14ac:dyDescent="0.25">
      <c r="A6" s="4" t="s">
        <v>100</v>
      </c>
      <c r="B6" s="81">
        <v>1</v>
      </c>
      <c r="C6" s="81"/>
      <c r="D6" s="81">
        <v>1</v>
      </c>
      <c r="E6" s="81">
        <v>2</v>
      </c>
      <c r="F6" s="81"/>
      <c r="G6" s="81">
        <v>2</v>
      </c>
      <c r="H6" s="81">
        <v>1</v>
      </c>
      <c r="I6" s="81">
        <v>1</v>
      </c>
      <c r="J6" s="81">
        <v>2</v>
      </c>
      <c r="K6" s="81"/>
      <c r="L6" s="81">
        <v>1</v>
      </c>
      <c r="M6" s="81">
        <v>1</v>
      </c>
      <c r="N6" s="81"/>
      <c r="O6" s="81">
        <v>2</v>
      </c>
      <c r="P6" s="81">
        <v>2</v>
      </c>
      <c r="Q6" s="81"/>
      <c r="R6" s="81">
        <v>1</v>
      </c>
      <c r="S6" s="81">
        <v>1</v>
      </c>
      <c r="T6" s="81">
        <v>7</v>
      </c>
      <c r="U6" s="81">
        <v>2</v>
      </c>
      <c r="V6" s="81">
        <v>9</v>
      </c>
      <c r="W6" s="81">
        <v>2</v>
      </c>
      <c r="X6" s="81">
        <v>11</v>
      </c>
      <c r="Y6" s="81">
        <v>13</v>
      </c>
      <c r="Z6" s="81">
        <v>3</v>
      </c>
      <c r="AA6" s="81">
        <v>7</v>
      </c>
      <c r="AB6" s="81">
        <v>10</v>
      </c>
      <c r="AC6" s="81">
        <v>3</v>
      </c>
      <c r="AD6" s="81">
        <v>6</v>
      </c>
      <c r="AE6" s="81">
        <v>9</v>
      </c>
      <c r="AF6" s="81">
        <v>2</v>
      </c>
      <c r="AG6" s="81">
        <v>5</v>
      </c>
      <c r="AH6" s="81">
        <v>7</v>
      </c>
      <c r="AI6" s="81"/>
      <c r="AJ6" s="81">
        <v>2</v>
      </c>
      <c r="AK6" s="81">
        <v>2</v>
      </c>
      <c r="AL6" s="81">
        <v>59</v>
      </c>
    </row>
    <row r="7" spans="1:38" x14ac:dyDescent="0.25">
      <c r="A7" s="35" t="s">
        <v>187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>
        <v>1</v>
      </c>
      <c r="Y7" s="81">
        <v>1</v>
      </c>
      <c r="Z7" s="81"/>
      <c r="AA7" s="81">
        <v>1</v>
      </c>
      <c r="AB7" s="81">
        <v>1</v>
      </c>
      <c r="AC7" s="81"/>
      <c r="AD7" s="81"/>
      <c r="AE7" s="81"/>
      <c r="AF7" s="81"/>
      <c r="AG7" s="81">
        <v>2</v>
      </c>
      <c r="AH7" s="81">
        <v>2</v>
      </c>
      <c r="AI7" s="81"/>
      <c r="AJ7" s="81"/>
      <c r="AK7" s="81"/>
      <c r="AL7" s="81">
        <v>4</v>
      </c>
    </row>
    <row r="8" spans="1:38" x14ac:dyDescent="0.25">
      <c r="A8" s="35" t="s">
        <v>7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>
        <v>4</v>
      </c>
      <c r="U8" s="81"/>
      <c r="V8" s="81">
        <v>4</v>
      </c>
      <c r="W8" s="81"/>
      <c r="X8" s="81"/>
      <c r="Y8" s="81"/>
      <c r="Z8" s="81"/>
      <c r="AA8" s="81">
        <v>3</v>
      </c>
      <c r="AB8" s="81">
        <v>3</v>
      </c>
      <c r="AC8" s="81"/>
      <c r="AD8" s="81"/>
      <c r="AE8" s="81"/>
      <c r="AF8" s="81"/>
      <c r="AG8" s="81"/>
      <c r="AH8" s="81"/>
      <c r="AI8" s="81"/>
      <c r="AJ8" s="81"/>
      <c r="AK8" s="81"/>
      <c r="AL8" s="81">
        <v>7</v>
      </c>
    </row>
    <row r="9" spans="1:38" x14ac:dyDescent="0.25">
      <c r="A9" s="35" t="s">
        <v>195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>
        <v>3</v>
      </c>
      <c r="U9" s="81"/>
      <c r="V9" s="81">
        <v>3</v>
      </c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>
        <v>3</v>
      </c>
    </row>
    <row r="10" spans="1:38" x14ac:dyDescent="0.25">
      <c r="A10" s="35" t="s">
        <v>89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>
        <v>1</v>
      </c>
      <c r="X10" s="81">
        <v>1</v>
      </c>
      <c r="Y10" s="81">
        <v>2</v>
      </c>
      <c r="Z10" s="81">
        <v>1</v>
      </c>
      <c r="AA10" s="81">
        <v>1</v>
      </c>
      <c r="AB10" s="81">
        <v>2</v>
      </c>
      <c r="AC10" s="81"/>
      <c r="AD10" s="81"/>
      <c r="AE10" s="81"/>
      <c r="AF10" s="81"/>
      <c r="AG10" s="81"/>
      <c r="AH10" s="81"/>
      <c r="AI10" s="81"/>
      <c r="AJ10" s="81"/>
      <c r="AK10" s="81"/>
      <c r="AL10" s="81">
        <v>4</v>
      </c>
    </row>
    <row r="11" spans="1:38" x14ac:dyDescent="0.25">
      <c r="A11" s="35" t="s">
        <v>193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>
        <v>1</v>
      </c>
      <c r="X11" s="81">
        <v>3</v>
      </c>
      <c r="Y11" s="81">
        <v>4</v>
      </c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>
        <v>4</v>
      </c>
    </row>
    <row r="12" spans="1:38" x14ac:dyDescent="0.25">
      <c r="A12" s="35" t="s">
        <v>12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>
        <v>1</v>
      </c>
      <c r="AG12" s="81">
        <v>1</v>
      </c>
      <c r="AH12" s="81">
        <v>2</v>
      </c>
      <c r="AI12" s="81"/>
      <c r="AJ12" s="81"/>
      <c r="AK12" s="81"/>
      <c r="AL12" s="81">
        <v>2</v>
      </c>
    </row>
    <row r="13" spans="1:38" x14ac:dyDescent="0.25">
      <c r="A13" s="35" t="s">
        <v>101</v>
      </c>
      <c r="B13" s="81"/>
      <c r="C13" s="81"/>
      <c r="D13" s="81"/>
      <c r="E13" s="81">
        <v>1</v>
      </c>
      <c r="F13" s="81"/>
      <c r="G13" s="81">
        <v>1</v>
      </c>
      <c r="H13" s="81"/>
      <c r="I13" s="81">
        <v>1</v>
      </c>
      <c r="J13" s="81">
        <v>1</v>
      </c>
      <c r="K13" s="81"/>
      <c r="L13" s="81">
        <v>1</v>
      </c>
      <c r="M13" s="81">
        <v>1</v>
      </c>
      <c r="N13" s="81"/>
      <c r="O13" s="81">
        <v>2</v>
      </c>
      <c r="P13" s="81">
        <v>2</v>
      </c>
      <c r="Q13" s="81"/>
      <c r="R13" s="81"/>
      <c r="S13" s="81"/>
      <c r="T13" s="81"/>
      <c r="U13" s="81">
        <v>1</v>
      </c>
      <c r="V13" s="81">
        <v>1</v>
      </c>
      <c r="W13" s="81"/>
      <c r="X13" s="81">
        <v>3</v>
      </c>
      <c r="Y13" s="81">
        <v>3</v>
      </c>
      <c r="Z13" s="81">
        <v>1</v>
      </c>
      <c r="AA13" s="81"/>
      <c r="AB13" s="81">
        <v>1</v>
      </c>
      <c r="AC13" s="81"/>
      <c r="AD13" s="81"/>
      <c r="AE13" s="81"/>
      <c r="AF13" s="81"/>
      <c r="AG13" s="81"/>
      <c r="AH13" s="81"/>
      <c r="AI13" s="81"/>
      <c r="AJ13" s="81"/>
      <c r="AK13" s="81"/>
      <c r="AL13" s="81">
        <v>10</v>
      </c>
    </row>
    <row r="14" spans="1:38" x14ac:dyDescent="0.25">
      <c r="A14" s="35" t="s">
        <v>88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>
        <v>1</v>
      </c>
      <c r="AA14" s="81"/>
      <c r="AB14" s="81">
        <v>1</v>
      </c>
      <c r="AC14" s="81"/>
      <c r="AD14" s="81">
        <v>3</v>
      </c>
      <c r="AE14" s="81">
        <v>3</v>
      </c>
      <c r="AF14" s="81"/>
      <c r="AG14" s="81"/>
      <c r="AH14" s="81"/>
      <c r="AI14" s="81"/>
      <c r="AJ14" s="81"/>
      <c r="AK14" s="81"/>
      <c r="AL14" s="81">
        <v>4</v>
      </c>
    </row>
    <row r="15" spans="1:38" x14ac:dyDescent="0.25">
      <c r="A15" s="35" t="s">
        <v>8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>
        <v>1</v>
      </c>
      <c r="V15" s="81">
        <v>1</v>
      </c>
      <c r="W15" s="81"/>
      <c r="X15" s="81">
        <v>2</v>
      </c>
      <c r="Y15" s="81">
        <v>2</v>
      </c>
      <c r="Z15" s="81"/>
      <c r="AA15" s="81">
        <v>2</v>
      </c>
      <c r="AB15" s="81">
        <v>2</v>
      </c>
      <c r="AC15" s="81"/>
      <c r="AD15" s="81"/>
      <c r="AE15" s="81"/>
      <c r="AF15" s="81"/>
      <c r="AG15" s="81"/>
      <c r="AH15" s="81"/>
      <c r="AI15" s="81"/>
      <c r="AJ15" s="81">
        <v>2</v>
      </c>
      <c r="AK15" s="81">
        <v>2</v>
      </c>
      <c r="AL15" s="81">
        <v>7</v>
      </c>
    </row>
    <row r="16" spans="1:38" x14ac:dyDescent="0.25">
      <c r="A16" s="35" t="s">
        <v>206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>
        <v>1</v>
      </c>
      <c r="S16" s="81">
        <v>1</v>
      </c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>
        <v>1</v>
      </c>
    </row>
    <row r="17" spans="1:38" x14ac:dyDescent="0.25">
      <c r="A17" s="35" t="s">
        <v>204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>
        <v>2</v>
      </c>
      <c r="AE17" s="81">
        <v>2</v>
      </c>
      <c r="AF17" s="81"/>
      <c r="AG17" s="81"/>
      <c r="AH17" s="81"/>
      <c r="AI17" s="81"/>
      <c r="AJ17" s="81"/>
      <c r="AK17" s="81"/>
      <c r="AL17" s="81">
        <v>2</v>
      </c>
    </row>
    <row r="18" spans="1:38" x14ac:dyDescent="0.25">
      <c r="A18" s="35" t="s">
        <v>20</v>
      </c>
      <c r="B18" s="81">
        <v>1</v>
      </c>
      <c r="C18" s="81"/>
      <c r="D18" s="81">
        <v>1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>
        <v>1</v>
      </c>
      <c r="Y18" s="81">
        <v>1</v>
      </c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>
        <v>2</v>
      </c>
    </row>
    <row r="19" spans="1:38" x14ac:dyDescent="0.25">
      <c r="A19" s="35" t="s">
        <v>115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>
        <v>2</v>
      </c>
      <c r="AD19" s="81">
        <v>1</v>
      </c>
      <c r="AE19" s="81">
        <v>3</v>
      </c>
      <c r="AF19" s="81"/>
      <c r="AG19" s="81">
        <v>2</v>
      </c>
      <c r="AH19" s="81">
        <v>2</v>
      </c>
      <c r="AI19" s="81"/>
      <c r="AJ19" s="81"/>
      <c r="AK19" s="81"/>
      <c r="AL19" s="81">
        <v>5</v>
      </c>
    </row>
    <row r="20" spans="1:38" x14ac:dyDescent="0.25">
      <c r="A20" s="35" t="s">
        <v>200</v>
      </c>
      <c r="B20" s="81"/>
      <c r="C20" s="81"/>
      <c r="D20" s="81"/>
      <c r="E20" s="81">
        <v>1</v>
      </c>
      <c r="F20" s="81"/>
      <c r="G20" s="81">
        <v>1</v>
      </c>
      <c r="H20" s="81">
        <v>1</v>
      </c>
      <c r="I20" s="81"/>
      <c r="J20" s="81">
        <v>1</v>
      </c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>
        <v>1</v>
      </c>
      <c r="AD20" s="81"/>
      <c r="AE20" s="81">
        <v>1</v>
      </c>
      <c r="AF20" s="81"/>
      <c r="AG20" s="81"/>
      <c r="AH20" s="81"/>
      <c r="AI20" s="81"/>
      <c r="AJ20" s="81"/>
      <c r="AK20" s="81"/>
      <c r="AL20" s="81">
        <v>3</v>
      </c>
    </row>
    <row r="21" spans="1:38" x14ac:dyDescent="0.25">
      <c r="A21" s="35" t="s">
        <v>90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>
        <v>1</v>
      </c>
      <c r="AG21" s="81"/>
      <c r="AH21" s="81">
        <v>1</v>
      </c>
      <c r="AI21" s="81"/>
      <c r="AJ21" s="81"/>
      <c r="AK21" s="81"/>
      <c r="AL21" s="81">
        <v>1</v>
      </c>
    </row>
    <row r="22" spans="1:38" x14ac:dyDescent="0.25">
      <c r="A22" s="4" t="s">
        <v>97</v>
      </c>
      <c r="B22" s="81">
        <v>10</v>
      </c>
      <c r="C22" s="81">
        <v>10</v>
      </c>
      <c r="D22" s="81">
        <v>20</v>
      </c>
      <c r="E22" s="81">
        <v>4</v>
      </c>
      <c r="F22" s="81">
        <v>18</v>
      </c>
      <c r="G22" s="81">
        <v>22</v>
      </c>
      <c r="H22" s="81">
        <v>1</v>
      </c>
      <c r="I22" s="81">
        <v>6</v>
      </c>
      <c r="J22" s="81">
        <v>7</v>
      </c>
      <c r="K22" s="81">
        <v>11</v>
      </c>
      <c r="L22" s="81">
        <v>8</v>
      </c>
      <c r="M22" s="81">
        <v>19</v>
      </c>
      <c r="N22" s="81">
        <v>3</v>
      </c>
      <c r="O22" s="81">
        <v>2</v>
      </c>
      <c r="P22" s="81">
        <v>5</v>
      </c>
      <c r="Q22" s="81">
        <v>5</v>
      </c>
      <c r="R22" s="81">
        <v>6</v>
      </c>
      <c r="S22" s="81">
        <v>11</v>
      </c>
      <c r="T22" s="81">
        <v>5</v>
      </c>
      <c r="U22" s="81">
        <v>4</v>
      </c>
      <c r="V22" s="81">
        <v>9</v>
      </c>
      <c r="W22" s="81">
        <v>9</v>
      </c>
      <c r="X22" s="81">
        <v>15</v>
      </c>
      <c r="Y22" s="81">
        <v>24</v>
      </c>
      <c r="Z22" s="81">
        <v>3</v>
      </c>
      <c r="AA22" s="81">
        <v>10</v>
      </c>
      <c r="AB22" s="81">
        <v>13</v>
      </c>
      <c r="AC22" s="81">
        <v>3</v>
      </c>
      <c r="AD22" s="81">
        <v>7</v>
      </c>
      <c r="AE22" s="81">
        <v>10</v>
      </c>
      <c r="AF22" s="81">
        <v>5</v>
      </c>
      <c r="AG22" s="81">
        <v>7</v>
      </c>
      <c r="AH22" s="81">
        <v>12</v>
      </c>
      <c r="AI22" s="81">
        <v>6</v>
      </c>
      <c r="AJ22" s="81">
        <v>8</v>
      </c>
      <c r="AK22" s="81">
        <v>14</v>
      </c>
      <c r="AL22" s="81">
        <v>166</v>
      </c>
    </row>
    <row r="23" spans="1:38" x14ac:dyDescent="0.25">
      <c r="A23" s="35" t="s">
        <v>214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>
        <v>1</v>
      </c>
      <c r="AG23" s="81"/>
      <c r="AH23" s="81">
        <v>1</v>
      </c>
      <c r="AI23" s="81"/>
      <c r="AJ23" s="81"/>
      <c r="AK23" s="81"/>
      <c r="AL23" s="81">
        <v>1</v>
      </c>
    </row>
    <row r="24" spans="1:38" x14ac:dyDescent="0.25">
      <c r="A24" s="35" t="s">
        <v>17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>
        <v>1</v>
      </c>
      <c r="R24" s="81"/>
      <c r="S24" s="81">
        <v>1</v>
      </c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>
        <v>1</v>
      </c>
      <c r="AJ24" s="81"/>
      <c r="AK24" s="81">
        <v>1</v>
      </c>
      <c r="AL24" s="81">
        <v>2</v>
      </c>
    </row>
    <row r="25" spans="1:38" x14ac:dyDescent="0.25">
      <c r="A25" s="35" t="s">
        <v>16</v>
      </c>
      <c r="B25" s="81"/>
      <c r="C25" s="81"/>
      <c r="D25" s="81"/>
      <c r="E25" s="81"/>
      <c r="F25" s="81">
        <v>1</v>
      </c>
      <c r="G25" s="81">
        <v>1</v>
      </c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>
        <v>1</v>
      </c>
      <c r="Y25" s="81">
        <v>1</v>
      </c>
      <c r="Z25" s="81">
        <v>1</v>
      </c>
      <c r="AA25" s="81"/>
      <c r="AB25" s="81">
        <v>1</v>
      </c>
      <c r="AC25" s="81"/>
      <c r="AD25" s="81">
        <v>1</v>
      </c>
      <c r="AE25" s="81">
        <v>1</v>
      </c>
      <c r="AF25" s="81"/>
      <c r="AG25" s="81"/>
      <c r="AH25" s="81"/>
      <c r="AI25" s="81"/>
      <c r="AJ25" s="81"/>
      <c r="AK25" s="81"/>
      <c r="AL25" s="81">
        <v>4</v>
      </c>
    </row>
    <row r="26" spans="1:38" x14ac:dyDescent="0.25">
      <c r="A26" s="35" t="s">
        <v>210</v>
      </c>
      <c r="B26" s="81"/>
      <c r="C26" s="81"/>
      <c r="D26" s="81"/>
      <c r="E26" s="81"/>
      <c r="F26" s="81"/>
      <c r="G26" s="81"/>
      <c r="H26" s="81"/>
      <c r="I26" s="81">
        <v>1</v>
      </c>
      <c r="J26" s="81">
        <v>1</v>
      </c>
      <c r="K26" s="81"/>
      <c r="L26" s="81">
        <v>1</v>
      </c>
      <c r="M26" s="81">
        <v>1</v>
      </c>
      <c r="N26" s="81"/>
      <c r="O26" s="81">
        <v>1</v>
      </c>
      <c r="P26" s="81">
        <v>1</v>
      </c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>
        <v>3</v>
      </c>
    </row>
    <row r="27" spans="1:38" x14ac:dyDescent="0.25">
      <c r="A27" s="35" t="s">
        <v>103</v>
      </c>
      <c r="B27" s="81">
        <v>9</v>
      </c>
      <c r="C27" s="81">
        <v>7</v>
      </c>
      <c r="D27" s="81">
        <v>16</v>
      </c>
      <c r="E27" s="81">
        <v>4</v>
      </c>
      <c r="F27" s="81">
        <v>15</v>
      </c>
      <c r="G27" s="81">
        <v>19</v>
      </c>
      <c r="H27" s="81"/>
      <c r="I27" s="81">
        <v>4</v>
      </c>
      <c r="J27" s="81">
        <v>4</v>
      </c>
      <c r="K27" s="81">
        <v>8</v>
      </c>
      <c r="L27" s="81">
        <v>5</v>
      </c>
      <c r="M27" s="81">
        <v>13</v>
      </c>
      <c r="N27" s="81">
        <v>2</v>
      </c>
      <c r="O27" s="81">
        <v>1</v>
      </c>
      <c r="P27" s="81">
        <v>3</v>
      </c>
      <c r="Q27" s="81">
        <v>3</v>
      </c>
      <c r="R27" s="81">
        <v>5</v>
      </c>
      <c r="S27" s="81">
        <v>8</v>
      </c>
      <c r="T27" s="81">
        <v>4</v>
      </c>
      <c r="U27" s="81">
        <v>2</v>
      </c>
      <c r="V27" s="81">
        <v>6</v>
      </c>
      <c r="W27" s="81">
        <v>5</v>
      </c>
      <c r="X27" s="81">
        <v>9</v>
      </c>
      <c r="Y27" s="81">
        <v>14</v>
      </c>
      <c r="Z27" s="81"/>
      <c r="AA27" s="81">
        <v>7</v>
      </c>
      <c r="AB27" s="81">
        <v>7</v>
      </c>
      <c r="AC27" s="81">
        <v>1</v>
      </c>
      <c r="AD27" s="81">
        <v>3</v>
      </c>
      <c r="AE27" s="81">
        <v>4</v>
      </c>
      <c r="AF27" s="81">
        <v>1</v>
      </c>
      <c r="AG27" s="81">
        <v>7</v>
      </c>
      <c r="AH27" s="81">
        <v>8</v>
      </c>
      <c r="AI27" s="81">
        <v>3</v>
      </c>
      <c r="AJ27" s="81">
        <v>6</v>
      </c>
      <c r="AK27" s="81">
        <v>9</v>
      </c>
      <c r="AL27" s="81">
        <v>111</v>
      </c>
    </row>
    <row r="28" spans="1:38" x14ac:dyDescent="0.25">
      <c r="A28" s="35" t="s">
        <v>102</v>
      </c>
      <c r="B28" s="81"/>
      <c r="C28" s="81">
        <v>1</v>
      </c>
      <c r="D28" s="81">
        <v>1</v>
      </c>
      <c r="E28" s="81"/>
      <c r="F28" s="81"/>
      <c r="G28" s="81"/>
      <c r="H28" s="81"/>
      <c r="I28" s="81">
        <v>1</v>
      </c>
      <c r="J28" s="81">
        <v>1</v>
      </c>
      <c r="K28" s="81"/>
      <c r="L28" s="81">
        <v>1</v>
      </c>
      <c r="M28" s="81">
        <v>1</v>
      </c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>
        <v>3</v>
      </c>
    </row>
    <row r="29" spans="1:38" x14ac:dyDescent="0.25">
      <c r="A29" s="35" t="s">
        <v>86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>
        <v>1</v>
      </c>
      <c r="AE29" s="81">
        <v>1</v>
      </c>
      <c r="AF29" s="81"/>
      <c r="AG29" s="81"/>
      <c r="AH29" s="81"/>
      <c r="AI29" s="81"/>
      <c r="AJ29" s="81"/>
      <c r="AK29" s="81"/>
      <c r="AL29" s="81">
        <v>1</v>
      </c>
    </row>
    <row r="30" spans="1:38" x14ac:dyDescent="0.25">
      <c r="A30" s="35" t="s">
        <v>24</v>
      </c>
      <c r="B30" s="81">
        <v>1</v>
      </c>
      <c r="C30" s="81">
        <v>2</v>
      </c>
      <c r="D30" s="81">
        <v>3</v>
      </c>
      <c r="E30" s="81"/>
      <c r="F30" s="81">
        <v>1</v>
      </c>
      <c r="G30" s="81">
        <v>1</v>
      </c>
      <c r="H30" s="81">
        <v>1</v>
      </c>
      <c r="I30" s="81"/>
      <c r="J30" s="81">
        <v>1</v>
      </c>
      <c r="K30" s="81">
        <v>1</v>
      </c>
      <c r="L30" s="81">
        <v>1</v>
      </c>
      <c r="M30" s="81">
        <v>2</v>
      </c>
      <c r="N30" s="81"/>
      <c r="O30" s="81"/>
      <c r="P30" s="81"/>
      <c r="Q30" s="81">
        <v>1</v>
      </c>
      <c r="R30" s="81"/>
      <c r="S30" s="81">
        <v>1</v>
      </c>
      <c r="T30" s="81"/>
      <c r="U30" s="81">
        <v>1</v>
      </c>
      <c r="V30" s="81">
        <v>1</v>
      </c>
      <c r="W30" s="81">
        <v>1</v>
      </c>
      <c r="X30" s="81">
        <v>3</v>
      </c>
      <c r="Y30" s="81">
        <v>4</v>
      </c>
      <c r="Z30" s="81">
        <v>1</v>
      </c>
      <c r="AA30" s="81">
        <v>1</v>
      </c>
      <c r="AB30" s="81">
        <v>2</v>
      </c>
      <c r="AC30" s="81"/>
      <c r="AD30" s="81">
        <v>1</v>
      </c>
      <c r="AE30" s="81">
        <v>1</v>
      </c>
      <c r="AF30" s="81"/>
      <c r="AG30" s="81"/>
      <c r="AH30" s="81"/>
      <c r="AI30" s="81"/>
      <c r="AJ30" s="81">
        <v>1</v>
      </c>
      <c r="AK30" s="81">
        <v>1</v>
      </c>
      <c r="AL30" s="81">
        <v>17</v>
      </c>
    </row>
    <row r="31" spans="1:38" x14ac:dyDescent="0.25">
      <c r="A31" s="35" t="s">
        <v>147</v>
      </c>
      <c r="B31" s="81"/>
      <c r="C31" s="81"/>
      <c r="D31" s="81"/>
      <c r="E31" s="81"/>
      <c r="F31" s="81">
        <v>1</v>
      </c>
      <c r="G31" s="81">
        <v>1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>
        <v>1</v>
      </c>
      <c r="U31" s="81"/>
      <c r="V31" s="81">
        <v>1</v>
      </c>
      <c r="W31" s="81">
        <v>3</v>
      </c>
      <c r="X31" s="81"/>
      <c r="Y31" s="81">
        <v>3</v>
      </c>
      <c r="Z31" s="81"/>
      <c r="AA31" s="81"/>
      <c r="AB31" s="81"/>
      <c r="AC31" s="81"/>
      <c r="AD31" s="81"/>
      <c r="AE31" s="81"/>
      <c r="AF31" s="81">
        <v>3</v>
      </c>
      <c r="AG31" s="81"/>
      <c r="AH31" s="81">
        <v>3</v>
      </c>
      <c r="AI31" s="81"/>
      <c r="AJ31" s="81"/>
      <c r="AK31" s="81"/>
      <c r="AL31" s="81">
        <v>8</v>
      </c>
    </row>
    <row r="32" spans="1:38" x14ac:dyDescent="0.25">
      <c r="A32" s="35" t="s">
        <v>13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>
        <v>1</v>
      </c>
      <c r="AD32" s="81"/>
      <c r="AE32" s="81">
        <v>1</v>
      </c>
      <c r="AF32" s="81"/>
      <c r="AG32" s="81"/>
      <c r="AH32" s="81"/>
      <c r="AI32" s="81">
        <v>2</v>
      </c>
      <c r="AJ32" s="81"/>
      <c r="AK32" s="81">
        <v>2</v>
      </c>
      <c r="AL32" s="81">
        <v>3</v>
      </c>
    </row>
    <row r="33" spans="1:38" x14ac:dyDescent="0.25">
      <c r="A33" s="35" t="s">
        <v>11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>
        <v>1</v>
      </c>
      <c r="AK33" s="81">
        <v>1</v>
      </c>
      <c r="AL33" s="81">
        <v>1</v>
      </c>
    </row>
    <row r="34" spans="1:38" x14ac:dyDescent="0.25">
      <c r="A34" s="35" t="s">
        <v>143</v>
      </c>
      <c r="B34" s="81"/>
      <c r="C34" s="81"/>
      <c r="D34" s="81"/>
      <c r="E34" s="81"/>
      <c r="F34" s="81"/>
      <c r="G34" s="81"/>
      <c r="H34" s="81"/>
      <c r="I34" s="81"/>
      <c r="J34" s="81"/>
      <c r="K34" s="81">
        <v>2</v>
      </c>
      <c r="L34" s="81"/>
      <c r="M34" s="81">
        <v>2</v>
      </c>
      <c r="N34" s="81">
        <v>1</v>
      </c>
      <c r="O34" s="81"/>
      <c r="P34" s="81">
        <v>1</v>
      </c>
      <c r="Q34" s="81"/>
      <c r="R34" s="81">
        <v>1</v>
      </c>
      <c r="S34" s="81">
        <v>1</v>
      </c>
      <c r="T34" s="81"/>
      <c r="U34" s="81">
        <v>1</v>
      </c>
      <c r="V34" s="81">
        <v>1</v>
      </c>
      <c r="W34" s="81"/>
      <c r="X34" s="81">
        <v>2</v>
      </c>
      <c r="Y34" s="81">
        <v>2</v>
      </c>
      <c r="Z34" s="81">
        <v>1</v>
      </c>
      <c r="AA34" s="81">
        <v>2</v>
      </c>
      <c r="AB34" s="81">
        <v>3</v>
      </c>
      <c r="AC34" s="81">
        <v>1</v>
      </c>
      <c r="AD34" s="81">
        <v>1</v>
      </c>
      <c r="AE34" s="81">
        <v>2</v>
      </c>
      <c r="AF34" s="81"/>
      <c r="AG34" s="81"/>
      <c r="AH34" s="81"/>
      <c r="AI34" s="81"/>
      <c r="AJ34" s="81"/>
      <c r="AK34" s="81"/>
      <c r="AL34" s="81">
        <v>12</v>
      </c>
    </row>
    <row r="35" spans="1:38" x14ac:dyDescent="0.25">
      <c r="A35" s="4" t="s">
        <v>0</v>
      </c>
      <c r="B35" s="81">
        <v>16</v>
      </c>
      <c r="C35" s="81">
        <v>18</v>
      </c>
      <c r="D35" s="81">
        <v>34</v>
      </c>
      <c r="E35" s="81">
        <v>6</v>
      </c>
      <c r="F35" s="81">
        <v>11</v>
      </c>
      <c r="G35" s="81">
        <v>17</v>
      </c>
      <c r="H35" s="81">
        <v>5</v>
      </c>
      <c r="I35" s="81">
        <v>12</v>
      </c>
      <c r="J35" s="81">
        <v>17</v>
      </c>
      <c r="K35" s="81">
        <v>10</v>
      </c>
      <c r="L35" s="81">
        <v>23</v>
      </c>
      <c r="M35" s="81">
        <v>33</v>
      </c>
      <c r="N35" s="81">
        <v>9</v>
      </c>
      <c r="O35" s="81">
        <v>21</v>
      </c>
      <c r="P35" s="81">
        <v>30</v>
      </c>
      <c r="Q35" s="81">
        <v>8</v>
      </c>
      <c r="R35" s="81">
        <v>25</v>
      </c>
      <c r="S35" s="81">
        <v>33</v>
      </c>
      <c r="T35" s="81">
        <v>10</v>
      </c>
      <c r="U35" s="81">
        <v>19</v>
      </c>
      <c r="V35" s="81">
        <v>29</v>
      </c>
      <c r="W35" s="81">
        <v>15</v>
      </c>
      <c r="X35" s="81">
        <v>23</v>
      </c>
      <c r="Y35" s="81">
        <v>38</v>
      </c>
      <c r="Z35" s="81">
        <v>3</v>
      </c>
      <c r="AA35" s="81">
        <v>18</v>
      </c>
      <c r="AB35" s="81">
        <v>21</v>
      </c>
      <c r="AC35" s="81">
        <v>12</v>
      </c>
      <c r="AD35" s="81">
        <v>7</v>
      </c>
      <c r="AE35" s="81">
        <v>19</v>
      </c>
      <c r="AF35" s="81">
        <v>22</v>
      </c>
      <c r="AG35" s="81">
        <v>3</v>
      </c>
      <c r="AH35" s="81">
        <v>25</v>
      </c>
      <c r="AI35" s="81">
        <v>22</v>
      </c>
      <c r="AJ35" s="81">
        <v>4</v>
      </c>
      <c r="AK35" s="81">
        <v>26</v>
      </c>
      <c r="AL35" s="81">
        <v>322</v>
      </c>
    </row>
    <row r="36" spans="1:38" x14ac:dyDescent="0.25">
      <c r="A36" s="35" t="s">
        <v>1</v>
      </c>
      <c r="B36" s="81">
        <v>4</v>
      </c>
      <c r="C36" s="81">
        <v>1</v>
      </c>
      <c r="D36" s="81">
        <v>5</v>
      </c>
      <c r="E36" s="81"/>
      <c r="F36" s="81"/>
      <c r="G36" s="81"/>
      <c r="H36" s="81"/>
      <c r="I36" s="81"/>
      <c r="J36" s="81"/>
      <c r="K36" s="81">
        <v>1</v>
      </c>
      <c r="L36" s="81">
        <v>3</v>
      </c>
      <c r="M36" s="81">
        <v>4</v>
      </c>
      <c r="N36" s="81"/>
      <c r="O36" s="81">
        <v>1</v>
      </c>
      <c r="P36" s="81">
        <v>1</v>
      </c>
      <c r="Q36" s="81"/>
      <c r="R36" s="81">
        <v>1</v>
      </c>
      <c r="S36" s="81">
        <v>1</v>
      </c>
      <c r="T36" s="81"/>
      <c r="U36" s="81"/>
      <c r="V36" s="81"/>
      <c r="W36" s="81">
        <v>1</v>
      </c>
      <c r="X36" s="81"/>
      <c r="Y36" s="81">
        <v>1</v>
      </c>
      <c r="Z36" s="81"/>
      <c r="AA36" s="81"/>
      <c r="AB36" s="81"/>
      <c r="AC36" s="81"/>
      <c r="AD36" s="81">
        <v>1</v>
      </c>
      <c r="AE36" s="81">
        <v>1</v>
      </c>
      <c r="AF36" s="81">
        <v>1</v>
      </c>
      <c r="AG36" s="81"/>
      <c r="AH36" s="81">
        <v>1</v>
      </c>
      <c r="AI36" s="81"/>
      <c r="AJ36" s="81"/>
      <c r="AK36" s="81"/>
      <c r="AL36" s="81">
        <v>14</v>
      </c>
    </row>
    <row r="37" spans="1:38" x14ac:dyDescent="0.25">
      <c r="A37" s="35" t="s">
        <v>4</v>
      </c>
      <c r="B37" s="81">
        <v>2</v>
      </c>
      <c r="C37" s="81">
        <v>1</v>
      </c>
      <c r="D37" s="81">
        <v>3</v>
      </c>
      <c r="E37" s="81">
        <v>1</v>
      </c>
      <c r="F37" s="81"/>
      <c r="G37" s="81">
        <v>1</v>
      </c>
      <c r="H37" s="81">
        <v>2</v>
      </c>
      <c r="I37" s="81">
        <v>2</v>
      </c>
      <c r="J37" s="81">
        <v>4</v>
      </c>
      <c r="K37" s="81">
        <v>1</v>
      </c>
      <c r="L37" s="81">
        <v>4</v>
      </c>
      <c r="M37" s="81">
        <v>5</v>
      </c>
      <c r="N37" s="81"/>
      <c r="O37" s="81">
        <v>3</v>
      </c>
      <c r="P37" s="81">
        <v>3</v>
      </c>
      <c r="Q37" s="81"/>
      <c r="R37" s="81">
        <v>3</v>
      </c>
      <c r="S37" s="81">
        <v>3</v>
      </c>
      <c r="T37" s="81">
        <v>2</v>
      </c>
      <c r="U37" s="81">
        <v>3</v>
      </c>
      <c r="V37" s="81">
        <v>5</v>
      </c>
      <c r="W37" s="81">
        <v>1</v>
      </c>
      <c r="X37" s="81"/>
      <c r="Y37" s="81">
        <v>1</v>
      </c>
      <c r="Z37" s="81"/>
      <c r="AA37" s="81">
        <v>5</v>
      </c>
      <c r="AB37" s="81">
        <v>5</v>
      </c>
      <c r="AC37" s="81">
        <v>6</v>
      </c>
      <c r="AD37" s="81">
        <v>1</v>
      </c>
      <c r="AE37" s="81">
        <v>7</v>
      </c>
      <c r="AF37" s="81">
        <v>2</v>
      </c>
      <c r="AG37" s="81"/>
      <c r="AH37" s="81">
        <v>2</v>
      </c>
      <c r="AI37" s="81">
        <v>5</v>
      </c>
      <c r="AJ37" s="81">
        <v>1</v>
      </c>
      <c r="AK37" s="81">
        <v>6</v>
      </c>
      <c r="AL37" s="81">
        <v>45</v>
      </c>
    </row>
    <row r="38" spans="1:38" x14ac:dyDescent="0.25">
      <c r="A38" s="35" t="s">
        <v>18</v>
      </c>
      <c r="B38" s="81"/>
      <c r="C38" s="81">
        <v>1</v>
      </c>
      <c r="D38" s="81">
        <v>1</v>
      </c>
      <c r="E38" s="81"/>
      <c r="F38" s="81"/>
      <c r="G38" s="81"/>
      <c r="H38" s="81"/>
      <c r="I38" s="81">
        <v>2</v>
      </c>
      <c r="J38" s="81">
        <v>2</v>
      </c>
      <c r="K38" s="81"/>
      <c r="L38" s="81"/>
      <c r="M38" s="81"/>
      <c r="N38" s="81"/>
      <c r="O38" s="81"/>
      <c r="P38" s="81"/>
      <c r="Q38" s="81"/>
      <c r="R38" s="81">
        <v>2</v>
      </c>
      <c r="S38" s="81">
        <v>2</v>
      </c>
      <c r="T38" s="81"/>
      <c r="U38" s="81"/>
      <c r="V38" s="81"/>
      <c r="W38" s="81"/>
      <c r="X38" s="81">
        <v>2</v>
      </c>
      <c r="Y38" s="81">
        <v>2</v>
      </c>
      <c r="Z38" s="81"/>
      <c r="AA38" s="81">
        <v>1</v>
      </c>
      <c r="AB38" s="81">
        <v>1</v>
      </c>
      <c r="AC38" s="81">
        <v>1</v>
      </c>
      <c r="AD38" s="81"/>
      <c r="AE38" s="81">
        <v>1</v>
      </c>
      <c r="AF38" s="81"/>
      <c r="AG38" s="81"/>
      <c r="AH38" s="81"/>
      <c r="AI38" s="81"/>
      <c r="AJ38" s="81"/>
      <c r="AK38" s="81"/>
      <c r="AL38" s="81">
        <v>9</v>
      </c>
    </row>
    <row r="39" spans="1:38" x14ac:dyDescent="0.25">
      <c r="A39" s="35" t="s">
        <v>6</v>
      </c>
      <c r="B39" s="81">
        <v>3</v>
      </c>
      <c r="C39" s="81">
        <v>5</v>
      </c>
      <c r="D39" s="81">
        <v>8</v>
      </c>
      <c r="E39" s="81"/>
      <c r="F39" s="81">
        <v>2</v>
      </c>
      <c r="G39" s="81">
        <v>2</v>
      </c>
      <c r="H39" s="81">
        <v>1</v>
      </c>
      <c r="I39" s="81">
        <v>2</v>
      </c>
      <c r="J39" s="81">
        <v>3</v>
      </c>
      <c r="K39" s="81">
        <v>4</v>
      </c>
      <c r="L39" s="81"/>
      <c r="M39" s="81">
        <v>4</v>
      </c>
      <c r="N39" s="81">
        <v>5</v>
      </c>
      <c r="O39" s="81">
        <v>3</v>
      </c>
      <c r="P39" s="81">
        <v>8</v>
      </c>
      <c r="Q39" s="81">
        <v>1</v>
      </c>
      <c r="R39" s="81">
        <v>2</v>
      </c>
      <c r="S39" s="81">
        <v>3</v>
      </c>
      <c r="T39" s="81"/>
      <c r="U39" s="81">
        <v>2</v>
      </c>
      <c r="V39" s="81">
        <v>2</v>
      </c>
      <c r="W39" s="81"/>
      <c r="X39" s="81">
        <v>2</v>
      </c>
      <c r="Y39" s="81">
        <v>2</v>
      </c>
      <c r="Z39" s="81"/>
      <c r="AA39" s="81">
        <v>1</v>
      </c>
      <c r="AB39" s="81">
        <v>1</v>
      </c>
      <c r="AC39" s="81">
        <v>2</v>
      </c>
      <c r="AD39" s="81">
        <v>1</v>
      </c>
      <c r="AE39" s="81">
        <v>3</v>
      </c>
      <c r="AF39" s="81">
        <v>1</v>
      </c>
      <c r="AG39" s="81">
        <v>1</v>
      </c>
      <c r="AH39" s="81">
        <v>2</v>
      </c>
      <c r="AI39" s="81">
        <v>4</v>
      </c>
      <c r="AJ39" s="81"/>
      <c r="AK39" s="81">
        <v>4</v>
      </c>
      <c r="AL39" s="81">
        <v>42</v>
      </c>
    </row>
    <row r="40" spans="1:38" x14ac:dyDescent="0.25">
      <c r="A40" s="35" t="s">
        <v>22</v>
      </c>
      <c r="B40" s="81">
        <v>3</v>
      </c>
      <c r="C40" s="81">
        <v>2</v>
      </c>
      <c r="D40" s="81">
        <v>5</v>
      </c>
      <c r="E40" s="81">
        <v>2</v>
      </c>
      <c r="F40" s="81">
        <v>2</v>
      </c>
      <c r="G40" s="81">
        <v>4</v>
      </c>
      <c r="H40" s="81"/>
      <c r="I40" s="81">
        <v>1</v>
      </c>
      <c r="J40" s="81">
        <v>1</v>
      </c>
      <c r="K40" s="81">
        <v>1</v>
      </c>
      <c r="L40" s="81">
        <v>5</v>
      </c>
      <c r="M40" s="81">
        <v>6</v>
      </c>
      <c r="N40" s="81">
        <v>1</v>
      </c>
      <c r="O40" s="81">
        <v>5</v>
      </c>
      <c r="P40" s="81">
        <v>6</v>
      </c>
      <c r="Q40" s="81">
        <v>1</v>
      </c>
      <c r="R40" s="81">
        <v>6</v>
      </c>
      <c r="S40" s="81">
        <v>7</v>
      </c>
      <c r="T40" s="81">
        <v>3</v>
      </c>
      <c r="U40" s="81">
        <v>4</v>
      </c>
      <c r="V40" s="81">
        <v>7</v>
      </c>
      <c r="W40" s="81">
        <v>4</v>
      </c>
      <c r="X40" s="81">
        <v>3</v>
      </c>
      <c r="Y40" s="81">
        <v>7</v>
      </c>
      <c r="Z40" s="81"/>
      <c r="AA40" s="81">
        <v>2</v>
      </c>
      <c r="AB40" s="81">
        <v>2</v>
      </c>
      <c r="AC40" s="81"/>
      <c r="AD40" s="81"/>
      <c r="AE40" s="81"/>
      <c r="AF40" s="81">
        <v>4</v>
      </c>
      <c r="AG40" s="81"/>
      <c r="AH40" s="81">
        <v>4</v>
      </c>
      <c r="AI40" s="81">
        <v>2</v>
      </c>
      <c r="AJ40" s="81">
        <v>1</v>
      </c>
      <c r="AK40" s="81">
        <v>3</v>
      </c>
      <c r="AL40" s="81">
        <v>52</v>
      </c>
    </row>
    <row r="41" spans="1:38" x14ac:dyDescent="0.25">
      <c r="A41" s="35" t="s">
        <v>21</v>
      </c>
      <c r="B41" s="81">
        <v>1</v>
      </c>
      <c r="C41" s="81">
        <v>2</v>
      </c>
      <c r="D41" s="81">
        <v>3</v>
      </c>
      <c r="E41" s="81">
        <v>2</v>
      </c>
      <c r="F41" s="81">
        <v>2</v>
      </c>
      <c r="G41" s="81">
        <v>4</v>
      </c>
      <c r="H41" s="81"/>
      <c r="I41" s="81">
        <v>3</v>
      </c>
      <c r="J41" s="81">
        <v>3</v>
      </c>
      <c r="K41" s="81">
        <v>2</v>
      </c>
      <c r="L41" s="81">
        <v>1</v>
      </c>
      <c r="M41" s="81">
        <v>3</v>
      </c>
      <c r="N41" s="81">
        <v>2</v>
      </c>
      <c r="O41" s="81">
        <v>1</v>
      </c>
      <c r="P41" s="81">
        <v>3</v>
      </c>
      <c r="Q41" s="81"/>
      <c r="R41" s="81">
        <v>1</v>
      </c>
      <c r="S41" s="81">
        <v>1</v>
      </c>
      <c r="T41" s="81">
        <v>1</v>
      </c>
      <c r="U41" s="81"/>
      <c r="V41" s="81">
        <v>1</v>
      </c>
      <c r="W41" s="81"/>
      <c r="X41" s="81"/>
      <c r="Y41" s="81"/>
      <c r="Z41" s="81">
        <v>1</v>
      </c>
      <c r="AA41" s="81"/>
      <c r="AB41" s="81">
        <v>1</v>
      </c>
      <c r="AC41" s="81"/>
      <c r="AD41" s="81">
        <v>1</v>
      </c>
      <c r="AE41" s="81">
        <v>1</v>
      </c>
      <c r="AF41" s="81">
        <v>1</v>
      </c>
      <c r="AG41" s="81"/>
      <c r="AH41" s="81">
        <v>1</v>
      </c>
      <c r="AI41" s="81"/>
      <c r="AJ41" s="81">
        <v>1</v>
      </c>
      <c r="AK41" s="81">
        <v>1</v>
      </c>
      <c r="AL41" s="81">
        <v>22</v>
      </c>
    </row>
    <row r="42" spans="1:38" x14ac:dyDescent="0.25">
      <c r="A42" s="35" t="s">
        <v>19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>
        <v>2</v>
      </c>
      <c r="S42" s="81">
        <v>2</v>
      </c>
      <c r="T42" s="81">
        <v>1</v>
      </c>
      <c r="U42" s="81"/>
      <c r="V42" s="81">
        <v>1</v>
      </c>
      <c r="W42" s="81"/>
      <c r="X42" s="81"/>
      <c r="Y42" s="81"/>
      <c r="Z42" s="81"/>
      <c r="AA42" s="81"/>
      <c r="AB42" s="81"/>
      <c r="AC42" s="81"/>
      <c r="AD42" s="81"/>
      <c r="AE42" s="81"/>
      <c r="AF42" s="81">
        <v>1</v>
      </c>
      <c r="AG42" s="81"/>
      <c r="AH42" s="81">
        <v>1</v>
      </c>
      <c r="AI42" s="81"/>
      <c r="AJ42" s="81"/>
      <c r="AK42" s="81"/>
      <c r="AL42" s="81">
        <v>4</v>
      </c>
    </row>
    <row r="43" spans="1:38" x14ac:dyDescent="0.25">
      <c r="A43" s="35" t="s">
        <v>10</v>
      </c>
      <c r="B43" s="81"/>
      <c r="C43" s="81"/>
      <c r="D43" s="81"/>
      <c r="E43" s="81"/>
      <c r="F43" s="81"/>
      <c r="G43" s="81"/>
      <c r="H43" s="81">
        <v>1</v>
      </c>
      <c r="I43" s="81"/>
      <c r="J43" s="81">
        <v>1</v>
      </c>
      <c r="K43" s="81"/>
      <c r="L43" s="81">
        <v>2</v>
      </c>
      <c r="M43" s="81">
        <v>2</v>
      </c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>
        <v>1</v>
      </c>
      <c r="AD43" s="81"/>
      <c r="AE43" s="81">
        <v>1</v>
      </c>
      <c r="AF43" s="81"/>
      <c r="AG43" s="81"/>
      <c r="AH43" s="81"/>
      <c r="AI43" s="81">
        <v>1</v>
      </c>
      <c r="AJ43" s="81">
        <v>1</v>
      </c>
      <c r="AK43" s="81">
        <v>2</v>
      </c>
      <c r="AL43" s="81">
        <v>6</v>
      </c>
    </row>
    <row r="44" spans="1:38" x14ac:dyDescent="0.25">
      <c r="A44" s="35" t="s">
        <v>3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>
        <v>1</v>
      </c>
      <c r="P44" s="81">
        <v>1</v>
      </c>
      <c r="Q44" s="81"/>
      <c r="R44" s="81"/>
      <c r="S44" s="81"/>
      <c r="T44" s="81"/>
      <c r="U44" s="81"/>
      <c r="V44" s="81"/>
      <c r="W44" s="81">
        <v>2</v>
      </c>
      <c r="X44" s="81">
        <v>1</v>
      </c>
      <c r="Y44" s="81">
        <v>3</v>
      </c>
      <c r="Z44" s="81">
        <v>1</v>
      </c>
      <c r="AA44" s="81"/>
      <c r="AB44" s="81">
        <v>1</v>
      </c>
      <c r="AC44" s="81"/>
      <c r="AD44" s="81"/>
      <c r="AE44" s="81"/>
      <c r="AF44" s="81">
        <v>11</v>
      </c>
      <c r="AG44" s="81"/>
      <c r="AH44" s="81">
        <v>11</v>
      </c>
      <c r="AI44" s="81">
        <v>5</v>
      </c>
      <c r="AJ44" s="81"/>
      <c r="AK44" s="81">
        <v>5</v>
      </c>
      <c r="AL44" s="81">
        <v>21</v>
      </c>
    </row>
    <row r="45" spans="1:38" x14ac:dyDescent="0.25">
      <c r="A45" s="35" t="s">
        <v>226</v>
      </c>
      <c r="B45" s="81"/>
      <c r="C45" s="81"/>
      <c r="D45" s="81"/>
      <c r="E45" s="81"/>
      <c r="F45" s="81"/>
      <c r="G45" s="81"/>
      <c r="H45" s="81"/>
      <c r="I45" s="81">
        <v>1</v>
      </c>
      <c r="J45" s="81">
        <v>1</v>
      </c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>
        <v>1</v>
      </c>
      <c r="V45" s="81">
        <v>1</v>
      </c>
      <c r="W45" s="81"/>
      <c r="X45" s="81">
        <v>2</v>
      </c>
      <c r="Y45" s="81">
        <v>2</v>
      </c>
      <c r="Z45" s="81"/>
      <c r="AA45" s="81"/>
      <c r="AB45" s="81"/>
      <c r="AC45" s="81"/>
      <c r="AD45" s="81">
        <v>1</v>
      </c>
      <c r="AE45" s="81">
        <v>1</v>
      </c>
      <c r="AF45" s="81"/>
      <c r="AG45" s="81">
        <v>1</v>
      </c>
      <c r="AH45" s="81">
        <v>1</v>
      </c>
      <c r="AI45" s="81"/>
      <c r="AJ45" s="81"/>
      <c r="AK45" s="81"/>
      <c r="AL45" s="81">
        <v>6</v>
      </c>
    </row>
    <row r="46" spans="1:38" x14ac:dyDescent="0.25">
      <c r="A46" s="35" t="s">
        <v>2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>
        <v>1</v>
      </c>
      <c r="V46" s="81">
        <v>1</v>
      </c>
      <c r="W46" s="81">
        <v>1</v>
      </c>
      <c r="X46" s="81">
        <v>2</v>
      </c>
      <c r="Y46" s="81">
        <v>3</v>
      </c>
      <c r="Z46" s="81"/>
      <c r="AA46" s="81">
        <v>2</v>
      </c>
      <c r="AB46" s="81">
        <v>2</v>
      </c>
      <c r="AC46" s="81"/>
      <c r="AD46" s="81"/>
      <c r="AE46" s="81"/>
      <c r="AF46" s="81"/>
      <c r="AG46" s="81"/>
      <c r="AH46" s="81"/>
      <c r="AI46" s="81"/>
      <c r="AJ46" s="81"/>
      <c r="AK46" s="81"/>
      <c r="AL46" s="81">
        <v>6</v>
      </c>
    </row>
    <row r="47" spans="1:38" x14ac:dyDescent="0.25">
      <c r="A47" s="35" t="s">
        <v>5</v>
      </c>
      <c r="B47" s="81"/>
      <c r="C47" s="81">
        <v>4</v>
      </c>
      <c r="D47" s="81">
        <v>4</v>
      </c>
      <c r="E47" s="81"/>
      <c r="F47" s="81">
        <v>2</v>
      </c>
      <c r="G47" s="81">
        <v>2</v>
      </c>
      <c r="H47" s="81"/>
      <c r="I47" s="81"/>
      <c r="J47" s="81"/>
      <c r="K47" s="81"/>
      <c r="L47" s="81"/>
      <c r="M47" s="81"/>
      <c r="N47" s="81"/>
      <c r="O47" s="81">
        <v>1</v>
      </c>
      <c r="P47" s="81">
        <v>1</v>
      </c>
      <c r="Q47" s="81"/>
      <c r="R47" s="81">
        <v>1</v>
      </c>
      <c r="S47" s="81">
        <v>1</v>
      </c>
      <c r="T47" s="81"/>
      <c r="U47" s="81">
        <v>1</v>
      </c>
      <c r="V47" s="81">
        <v>1</v>
      </c>
      <c r="W47" s="81"/>
      <c r="X47" s="81"/>
      <c r="Y47" s="81"/>
      <c r="Z47" s="81"/>
      <c r="AA47" s="81"/>
      <c r="AB47" s="81"/>
      <c r="AC47" s="81"/>
      <c r="AD47" s="81">
        <v>1</v>
      </c>
      <c r="AE47" s="81">
        <v>1</v>
      </c>
      <c r="AF47" s="81"/>
      <c r="AG47" s="81"/>
      <c r="AH47" s="81"/>
      <c r="AI47" s="81"/>
      <c r="AJ47" s="81"/>
      <c r="AK47" s="81"/>
      <c r="AL47" s="81">
        <v>10</v>
      </c>
    </row>
    <row r="48" spans="1:38" x14ac:dyDescent="0.25">
      <c r="A48" s="35" t="s">
        <v>15</v>
      </c>
      <c r="B48" s="81">
        <v>3</v>
      </c>
      <c r="C48" s="81"/>
      <c r="D48" s="81">
        <v>3</v>
      </c>
      <c r="E48" s="81">
        <v>1</v>
      </c>
      <c r="F48" s="81">
        <v>2</v>
      </c>
      <c r="G48" s="81">
        <v>3</v>
      </c>
      <c r="H48" s="81">
        <v>1</v>
      </c>
      <c r="I48" s="81"/>
      <c r="J48" s="81">
        <v>1</v>
      </c>
      <c r="K48" s="81">
        <v>1</v>
      </c>
      <c r="L48" s="81">
        <v>4</v>
      </c>
      <c r="M48" s="81">
        <v>5</v>
      </c>
      <c r="N48" s="81">
        <v>1</v>
      </c>
      <c r="O48" s="81">
        <v>6</v>
      </c>
      <c r="P48" s="81">
        <v>7</v>
      </c>
      <c r="Q48" s="81">
        <v>6</v>
      </c>
      <c r="R48" s="81">
        <v>5</v>
      </c>
      <c r="S48" s="81">
        <v>11</v>
      </c>
      <c r="T48" s="81">
        <v>3</v>
      </c>
      <c r="U48" s="81">
        <v>5</v>
      </c>
      <c r="V48" s="81">
        <v>8</v>
      </c>
      <c r="W48" s="81">
        <v>6</v>
      </c>
      <c r="X48" s="81">
        <v>9</v>
      </c>
      <c r="Y48" s="81">
        <v>15</v>
      </c>
      <c r="Z48" s="81">
        <v>1</v>
      </c>
      <c r="AA48" s="81">
        <v>5</v>
      </c>
      <c r="AB48" s="81">
        <v>6</v>
      </c>
      <c r="AC48" s="81">
        <v>2</v>
      </c>
      <c r="AD48" s="81">
        <v>1</v>
      </c>
      <c r="AE48" s="81">
        <v>3</v>
      </c>
      <c r="AF48" s="81">
        <v>1</v>
      </c>
      <c r="AG48" s="81">
        <v>1</v>
      </c>
      <c r="AH48" s="81">
        <v>2</v>
      </c>
      <c r="AI48" s="81">
        <v>4</v>
      </c>
      <c r="AJ48" s="81"/>
      <c r="AK48" s="81">
        <v>4</v>
      </c>
      <c r="AL48" s="81">
        <v>68</v>
      </c>
    </row>
    <row r="49" spans="1:38" x14ac:dyDescent="0.25">
      <c r="A49" s="35" t="s">
        <v>23</v>
      </c>
      <c r="B49" s="81"/>
      <c r="C49" s="81"/>
      <c r="D49" s="81"/>
      <c r="E49" s="81"/>
      <c r="F49" s="81">
        <v>1</v>
      </c>
      <c r="G49" s="81">
        <v>1</v>
      </c>
      <c r="H49" s="81"/>
      <c r="I49" s="81"/>
      <c r="J49" s="81"/>
      <c r="K49" s="81"/>
      <c r="L49" s="81">
        <v>3</v>
      </c>
      <c r="M49" s="81">
        <v>3</v>
      </c>
      <c r="N49" s="81"/>
      <c r="O49" s="81"/>
      <c r="P49" s="81"/>
      <c r="Q49" s="81"/>
      <c r="R49" s="81">
        <v>2</v>
      </c>
      <c r="S49" s="81">
        <v>2</v>
      </c>
      <c r="T49" s="81"/>
      <c r="U49" s="81"/>
      <c r="V49" s="81"/>
      <c r="W49" s="81"/>
      <c r="X49" s="81">
        <v>1</v>
      </c>
      <c r="Y49" s="81">
        <v>1</v>
      </c>
      <c r="Z49" s="81"/>
      <c r="AA49" s="81">
        <v>1</v>
      </c>
      <c r="AB49" s="81">
        <v>1</v>
      </c>
      <c r="AC49" s="81"/>
      <c r="AD49" s="81"/>
      <c r="AE49" s="81"/>
      <c r="AF49" s="81"/>
      <c r="AG49" s="81"/>
      <c r="AH49" s="81"/>
      <c r="AI49" s="81">
        <v>1</v>
      </c>
      <c r="AJ49" s="81"/>
      <c r="AK49" s="81">
        <v>1</v>
      </c>
      <c r="AL49" s="81">
        <v>9</v>
      </c>
    </row>
    <row r="50" spans="1:38" x14ac:dyDescent="0.25">
      <c r="A50" s="35" t="s">
        <v>87</v>
      </c>
      <c r="B50" s="81"/>
      <c r="C50" s="81">
        <v>2</v>
      </c>
      <c r="D50" s="81">
        <v>2</v>
      </c>
      <c r="E50" s="81"/>
      <c r="F50" s="81"/>
      <c r="G50" s="81"/>
      <c r="H50" s="81"/>
      <c r="I50" s="81">
        <v>1</v>
      </c>
      <c r="J50" s="81">
        <v>1</v>
      </c>
      <c r="K50" s="81"/>
      <c r="L50" s="81">
        <v>1</v>
      </c>
      <c r="M50" s="81">
        <v>1</v>
      </c>
      <c r="N50" s="81"/>
      <c r="O50" s="81"/>
      <c r="P50" s="81"/>
      <c r="Q50" s="81"/>
      <c r="R50" s="81"/>
      <c r="S50" s="81"/>
      <c r="T50" s="81"/>
      <c r="U50" s="81">
        <v>2</v>
      </c>
      <c r="V50" s="81">
        <v>2</v>
      </c>
      <c r="W50" s="81"/>
      <c r="X50" s="81">
        <v>1</v>
      </c>
      <c r="Y50" s="81">
        <v>1</v>
      </c>
      <c r="Z50" s="81"/>
      <c r="AA50" s="81">
        <v>1</v>
      </c>
      <c r="AB50" s="81">
        <v>1</v>
      </c>
      <c r="AC50" s="81"/>
      <c r="AD50" s="81"/>
      <c r="AE50" s="81"/>
      <c r="AF50" s="81"/>
      <c r="AG50" s="81"/>
      <c r="AH50" s="81"/>
      <c r="AI50" s="81"/>
      <c r="AJ50" s="81"/>
      <c r="AK50" s="81"/>
      <c r="AL50" s="81">
        <v>8</v>
      </c>
    </row>
    <row r="51" spans="1:38" x14ac:dyDescent="0.25">
      <c r="A51" s="4" t="s">
        <v>141</v>
      </c>
      <c r="B51" s="81">
        <v>8</v>
      </c>
      <c r="C51" s="81"/>
      <c r="D51" s="81">
        <v>8</v>
      </c>
      <c r="E51" s="81">
        <v>7</v>
      </c>
      <c r="F51" s="81"/>
      <c r="G51" s="81">
        <v>7</v>
      </c>
      <c r="H51" s="81">
        <v>7</v>
      </c>
      <c r="I51" s="81"/>
      <c r="J51" s="81">
        <v>7</v>
      </c>
      <c r="K51" s="81">
        <v>2</v>
      </c>
      <c r="L51" s="81"/>
      <c r="M51" s="81">
        <v>2</v>
      </c>
      <c r="N51" s="81">
        <v>3</v>
      </c>
      <c r="O51" s="81"/>
      <c r="P51" s="81">
        <v>3</v>
      </c>
      <c r="Q51" s="81">
        <v>2</v>
      </c>
      <c r="R51" s="81"/>
      <c r="S51" s="81">
        <v>2</v>
      </c>
      <c r="T51" s="81">
        <v>3</v>
      </c>
      <c r="U51" s="81"/>
      <c r="V51" s="81">
        <v>3</v>
      </c>
      <c r="W51" s="81">
        <v>5</v>
      </c>
      <c r="X51" s="81"/>
      <c r="Y51" s="81">
        <v>5</v>
      </c>
      <c r="Z51" s="81">
        <v>3</v>
      </c>
      <c r="AA51" s="81"/>
      <c r="AB51" s="81">
        <v>3</v>
      </c>
      <c r="AC51" s="81">
        <v>6</v>
      </c>
      <c r="AD51" s="81"/>
      <c r="AE51" s="81">
        <v>6</v>
      </c>
      <c r="AF51" s="81">
        <v>8</v>
      </c>
      <c r="AG51" s="81"/>
      <c r="AH51" s="81">
        <v>8</v>
      </c>
      <c r="AI51" s="81">
        <v>6</v>
      </c>
      <c r="AJ51" s="81"/>
      <c r="AK51" s="81">
        <v>6</v>
      </c>
      <c r="AL51" s="81">
        <v>60</v>
      </c>
    </row>
    <row r="52" spans="1:38" x14ac:dyDescent="0.25">
      <c r="A52" s="35" t="s">
        <v>140</v>
      </c>
      <c r="B52" s="81">
        <v>7</v>
      </c>
      <c r="C52" s="81"/>
      <c r="D52" s="81">
        <v>7</v>
      </c>
      <c r="E52" s="81">
        <v>3</v>
      </c>
      <c r="F52" s="81"/>
      <c r="G52" s="81">
        <v>3</v>
      </c>
      <c r="H52" s="81">
        <v>5</v>
      </c>
      <c r="I52" s="81"/>
      <c r="J52" s="81">
        <v>5</v>
      </c>
      <c r="K52" s="81">
        <v>2</v>
      </c>
      <c r="L52" s="81"/>
      <c r="M52" s="81">
        <v>2</v>
      </c>
      <c r="N52" s="81"/>
      <c r="O52" s="81"/>
      <c r="P52" s="81"/>
      <c r="Q52" s="81"/>
      <c r="R52" s="81"/>
      <c r="S52" s="81"/>
      <c r="T52" s="81">
        <v>2</v>
      </c>
      <c r="U52" s="81"/>
      <c r="V52" s="81">
        <v>2</v>
      </c>
      <c r="W52" s="81">
        <v>3</v>
      </c>
      <c r="X52" s="81"/>
      <c r="Y52" s="81">
        <v>3</v>
      </c>
      <c r="Z52" s="81">
        <v>1</v>
      </c>
      <c r="AA52" s="81"/>
      <c r="AB52" s="81">
        <v>1</v>
      </c>
      <c r="AC52" s="81">
        <v>6</v>
      </c>
      <c r="AD52" s="81"/>
      <c r="AE52" s="81">
        <v>6</v>
      </c>
      <c r="AF52" s="81">
        <v>7</v>
      </c>
      <c r="AG52" s="81"/>
      <c r="AH52" s="81">
        <v>7</v>
      </c>
      <c r="AI52" s="81">
        <v>5</v>
      </c>
      <c r="AJ52" s="81"/>
      <c r="AK52" s="81">
        <v>5</v>
      </c>
      <c r="AL52" s="81">
        <v>41</v>
      </c>
    </row>
    <row r="53" spans="1:38" x14ac:dyDescent="0.25">
      <c r="A53" s="35" t="s">
        <v>146</v>
      </c>
      <c r="B53" s="81">
        <v>1</v>
      </c>
      <c r="C53" s="81"/>
      <c r="D53" s="81">
        <v>1</v>
      </c>
      <c r="E53" s="81">
        <v>4</v>
      </c>
      <c r="F53" s="81"/>
      <c r="G53" s="81">
        <v>4</v>
      </c>
      <c r="H53" s="81">
        <v>2</v>
      </c>
      <c r="I53" s="81"/>
      <c r="J53" s="81">
        <v>2</v>
      </c>
      <c r="K53" s="81"/>
      <c r="L53" s="81"/>
      <c r="M53" s="81"/>
      <c r="N53" s="81">
        <v>3</v>
      </c>
      <c r="O53" s="81"/>
      <c r="P53" s="81">
        <v>3</v>
      </c>
      <c r="Q53" s="81">
        <v>2</v>
      </c>
      <c r="R53" s="81"/>
      <c r="S53" s="81">
        <v>2</v>
      </c>
      <c r="T53" s="81">
        <v>1</v>
      </c>
      <c r="U53" s="81"/>
      <c r="V53" s="81">
        <v>1</v>
      </c>
      <c r="W53" s="81">
        <v>2</v>
      </c>
      <c r="X53" s="81"/>
      <c r="Y53" s="81">
        <v>2</v>
      </c>
      <c r="Z53" s="81">
        <v>2</v>
      </c>
      <c r="AA53" s="81"/>
      <c r="AB53" s="81">
        <v>2</v>
      </c>
      <c r="AC53" s="81"/>
      <c r="AD53" s="81"/>
      <c r="AE53" s="81"/>
      <c r="AF53" s="81">
        <v>1</v>
      </c>
      <c r="AG53" s="81"/>
      <c r="AH53" s="81">
        <v>1</v>
      </c>
      <c r="AI53" s="81">
        <v>1</v>
      </c>
      <c r="AJ53" s="81"/>
      <c r="AK53" s="81">
        <v>1</v>
      </c>
      <c r="AL53" s="81">
        <v>19</v>
      </c>
    </row>
    <row r="54" spans="1:38" x14ac:dyDescent="0.25">
      <c r="A54" s="4" t="s">
        <v>44</v>
      </c>
      <c r="B54" s="81">
        <v>35</v>
      </c>
      <c r="C54" s="81">
        <v>28</v>
      </c>
      <c r="D54" s="81">
        <v>63</v>
      </c>
      <c r="E54" s="81">
        <v>19</v>
      </c>
      <c r="F54" s="81">
        <v>29</v>
      </c>
      <c r="G54" s="81">
        <v>48</v>
      </c>
      <c r="H54" s="81">
        <v>14</v>
      </c>
      <c r="I54" s="81">
        <v>19</v>
      </c>
      <c r="J54" s="81">
        <v>33</v>
      </c>
      <c r="K54" s="81">
        <v>23</v>
      </c>
      <c r="L54" s="81">
        <v>32</v>
      </c>
      <c r="M54" s="81">
        <v>55</v>
      </c>
      <c r="N54" s="81">
        <v>15</v>
      </c>
      <c r="O54" s="81">
        <v>25</v>
      </c>
      <c r="P54" s="81">
        <v>40</v>
      </c>
      <c r="Q54" s="81">
        <v>15</v>
      </c>
      <c r="R54" s="81">
        <v>32</v>
      </c>
      <c r="S54" s="81">
        <v>47</v>
      </c>
      <c r="T54" s="81">
        <v>25</v>
      </c>
      <c r="U54" s="81">
        <v>25</v>
      </c>
      <c r="V54" s="81">
        <v>50</v>
      </c>
      <c r="W54" s="81">
        <v>31</v>
      </c>
      <c r="X54" s="81">
        <v>49</v>
      </c>
      <c r="Y54" s="81">
        <v>80</v>
      </c>
      <c r="Z54" s="81">
        <v>12</v>
      </c>
      <c r="AA54" s="81">
        <v>35</v>
      </c>
      <c r="AB54" s="81">
        <v>47</v>
      </c>
      <c r="AC54" s="81">
        <v>24</v>
      </c>
      <c r="AD54" s="81">
        <v>20</v>
      </c>
      <c r="AE54" s="81">
        <v>44</v>
      </c>
      <c r="AF54" s="81">
        <v>37</v>
      </c>
      <c r="AG54" s="81">
        <v>15</v>
      </c>
      <c r="AH54" s="81">
        <v>52</v>
      </c>
      <c r="AI54" s="81">
        <v>34</v>
      </c>
      <c r="AJ54" s="81">
        <v>14</v>
      </c>
      <c r="AK54" s="81">
        <v>48</v>
      </c>
      <c r="AL54" s="81">
        <v>607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C4" sqref="C4:C48"/>
    </sheetView>
  </sheetViews>
  <sheetFormatPr baseColWidth="10" defaultRowHeight="15" x14ac:dyDescent="0.25"/>
  <cols>
    <col min="2" max="2" width="54.7109375" bestFit="1" customWidth="1"/>
    <col min="3" max="3" width="30" customWidth="1"/>
    <col min="5" max="5" width="14.28515625" customWidth="1"/>
  </cols>
  <sheetData>
    <row r="1" spans="1:7" ht="16.5" thickBot="1" x14ac:dyDescent="0.3">
      <c r="B1" s="63" t="s">
        <v>264</v>
      </c>
      <c r="C1" s="64" t="s">
        <v>265</v>
      </c>
    </row>
    <row r="2" spans="1:7" ht="15.75" thickBot="1" x14ac:dyDescent="0.3">
      <c r="E2" s="18" t="s">
        <v>26</v>
      </c>
      <c r="F2" s="44">
        <v>0.3105</v>
      </c>
      <c r="G2">
        <v>0</v>
      </c>
    </row>
    <row r="3" spans="1:7" ht="16.5" thickBot="1" x14ac:dyDescent="0.3">
      <c r="A3" s="71" t="s">
        <v>313</v>
      </c>
      <c r="B3" s="33" t="s">
        <v>104</v>
      </c>
      <c r="C3" s="42">
        <v>0.52</v>
      </c>
      <c r="E3" s="23" t="s">
        <v>25</v>
      </c>
      <c r="F3" s="44">
        <v>0.56369999999999998</v>
      </c>
      <c r="G3">
        <v>7.4</v>
      </c>
    </row>
    <row r="4" spans="1:7" ht="16.5" thickBot="1" x14ac:dyDescent="0.3">
      <c r="A4" s="2" t="s">
        <v>283</v>
      </c>
      <c r="B4" s="65" t="s">
        <v>266</v>
      </c>
      <c r="C4" s="78">
        <v>0.73636363636363633</v>
      </c>
      <c r="E4" s="23" t="s">
        <v>69</v>
      </c>
      <c r="F4" s="44">
        <v>0.22220000000000001</v>
      </c>
      <c r="G4">
        <v>0</v>
      </c>
    </row>
    <row r="5" spans="1:7" ht="16.5" thickBot="1" x14ac:dyDescent="0.3">
      <c r="A5" s="2" t="s">
        <v>286</v>
      </c>
      <c r="B5" s="66" t="s">
        <v>267</v>
      </c>
      <c r="C5" s="79">
        <v>1</v>
      </c>
      <c r="E5" s="23" t="s">
        <v>28</v>
      </c>
      <c r="F5" s="44">
        <v>0.32650000000000001</v>
      </c>
      <c r="G5">
        <v>0</v>
      </c>
    </row>
    <row r="6" spans="1:7" ht="16.5" thickBot="1" x14ac:dyDescent="0.3">
      <c r="A6" s="2" t="s">
        <v>285</v>
      </c>
      <c r="B6" s="66" t="s">
        <v>267</v>
      </c>
      <c r="C6" s="79">
        <v>0.7</v>
      </c>
      <c r="E6" s="23" t="s">
        <v>27</v>
      </c>
      <c r="F6" s="44">
        <v>0.75180000000000002</v>
      </c>
      <c r="G6">
        <v>0</v>
      </c>
    </row>
    <row r="7" spans="1:7" ht="16.5" thickBot="1" x14ac:dyDescent="0.3">
      <c r="A7" s="2" t="s">
        <v>284</v>
      </c>
      <c r="B7" s="66" t="s">
        <v>267</v>
      </c>
      <c r="C7" s="79">
        <v>1</v>
      </c>
      <c r="E7" s="25" t="s">
        <v>0</v>
      </c>
      <c r="F7" s="44">
        <v>0.4834</v>
      </c>
      <c r="G7">
        <v>0.6</v>
      </c>
    </row>
    <row r="8" spans="1:7" ht="16.5" thickBot="1" x14ac:dyDescent="0.3">
      <c r="A8" s="2" t="s">
        <v>315</v>
      </c>
      <c r="B8" s="66" t="s">
        <v>267</v>
      </c>
      <c r="C8" s="79">
        <v>1</v>
      </c>
      <c r="E8" s="25" t="s">
        <v>29</v>
      </c>
      <c r="F8" s="44">
        <v>1</v>
      </c>
    </row>
    <row r="9" spans="1:7" ht="15.75" x14ac:dyDescent="0.25">
      <c r="A9" s="2" t="s">
        <v>317</v>
      </c>
      <c r="B9" s="66" t="s">
        <v>267</v>
      </c>
      <c r="C9" s="79">
        <v>0.2</v>
      </c>
    </row>
    <row r="10" spans="1:7" ht="15.75" x14ac:dyDescent="0.25">
      <c r="A10" s="2" t="s">
        <v>288</v>
      </c>
      <c r="B10" s="66" t="s">
        <v>267</v>
      </c>
      <c r="C10" s="79">
        <v>0.2</v>
      </c>
      <c r="E10" s="37" t="s">
        <v>97</v>
      </c>
      <c r="F10" s="43">
        <v>0.29709999999999998</v>
      </c>
      <c r="G10">
        <v>12.9</v>
      </c>
    </row>
    <row r="11" spans="1:7" ht="15.75" x14ac:dyDescent="0.25">
      <c r="A11" s="2" t="s">
        <v>289</v>
      </c>
      <c r="B11" s="66" t="s">
        <v>267</v>
      </c>
      <c r="C11" s="79">
        <v>0.6</v>
      </c>
      <c r="D11" s="74"/>
      <c r="E11" s="36" t="s">
        <v>100</v>
      </c>
      <c r="F11" s="43">
        <v>0.80730000000000002</v>
      </c>
      <c r="G11">
        <v>3.3</v>
      </c>
    </row>
    <row r="12" spans="1:7" ht="15.75" x14ac:dyDescent="0.25">
      <c r="A12" s="2" t="s">
        <v>319</v>
      </c>
      <c r="B12" s="66" t="s">
        <v>267</v>
      </c>
      <c r="C12" s="79">
        <v>0.2</v>
      </c>
      <c r="E12" s="37" t="s">
        <v>0</v>
      </c>
      <c r="F12" s="43">
        <v>0.32140000000000002</v>
      </c>
      <c r="G12">
        <v>0.6</v>
      </c>
    </row>
    <row r="13" spans="1:7" ht="15.75" x14ac:dyDescent="0.25">
      <c r="A13" s="2" t="s">
        <v>318</v>
      </c>
      <c r="B13" s="66" t="s">
        <v>267</v>
      </c>
      <c r="C13" s="79">
        <v>1</v>
      </c>
    </row>
    <row r="14" spans="1:7" ht="15.75" x14ac:dyDescent="0.25">
      <c r="A14" s="2" t="s">
        <v>316</v>
      </c>
      <c r="B14" s="66" t="s">
        <v>268</v>
      </c>
      <c r="C14" s="79">
        <v>1</v>
      </c>
    </row>
    <row r="15" spans="1:7" ht="15.75" x14ac:dyDescent="0.25">
      <c r="A15" s="2" t="s">
        <v>282</v>
      </c>
      <c r="B15" s="66" t="s">
        <v>267</v>
      </c>
      <c r="C15" s="79">
        <v>0.76666666666666661</v>
      </c>
    </row>
    <row r="16" spans="1:7" ht="15.75" x14ac:dyDescent="0.25">
      <c r="A16" s="2" t="s">
        <v>287</v>
      </c>
      <c r="B16" s="66" t="s">
        <v>267</v>
      </c>
      <c r="C16" s="79">
        <v>1</v>
      </c>
    </row>
    <row r="17" spans="1:4" ht="15.75" x14ac:dyDescent="0.25">
      <c r="A17" s="2" t="s">
        <v>314</v>
      </c>
      <c r="B17" s="66" t="s">
        <v>268</v>
      </c>
      <c r="C17" s="79">
        <v>1</v>
      </c>
    </row>
    <row r="18" spans="1:4" ht="15.75" x14ac:dyDescent="0.25">
      <c r="A18" s="2" t="s">
        <v>273</v>
      </c>
      <c r="B18" s="66" t="s">
        <v>269</v>
      </c>
      <c r="C18" s="79">
        <v>0.2</v>
      </c>
    </row>
    <row r="19" spans="1:4" ht="15.75" x14ac:dyDescent="0.25">
      <c r="A19" s="2" t="s">
        <v>277</v>
      </c>
      <c r="B19" s="66" t="s">
        <v>267</v>
      </c>
      <c r="C19" s="79">
        <v>1</v>
      </c>
    </row>
    <row r="20" spans="1:4" ht="15.75" x14ac:dyDescent="0.25">
      <c r="A20" s="2" t="s">
        <v>271</v>
      </c>
      <c r="B20" s="66" t="s">
        <v>267</v>
      </c>
      <c r="C20" s="79">
        <v>0.76666666666666661</v>
      </c>
    </row>
    <row r="21" spans="1:4" ht="15.75" x14ac:dyDescent="0.25">
      <c r="A21" s="2" t="s">
        <v>275</v>
      </c>
      <c r="B21" s="67" t="s">
        <v>267</v>
      </c>
      <c r="C21" s="79">
        <v>0.5104477611940299</v>
      </c>
    </row>
    <row r="22" spans="1:4" ht="15.75" x14ac:dyDescent="0.25">
      <c r="A22" s="2" t="s">
        <v>274</v>
      </c>
      <c r="B22" s="67" t="s">
        <v>267</v>
      </c>
      <c r="C22" s="79">
        <v>0.30625000000000002</v>
      </c>
    </row>
    <row r="23" spans="1:4" x14ac:dyDescent="0.25">
      <c r="A23" s="2" t="s">
        <v>281</v>
      </c>
      <c r="B23" s="68" t="s">
        <v>267</v>
      </c>
      <c r="C23" s="79">
        <v>0.31666666666666665</v>
      </c>
      <c r="D23" s="74"/>
    </row>
    <row r="24" spans="1:4" x14ac:dyDescent="0.25">
      <c r="A24" s="2" t="s">
        <v>323</v>
      </c>
      <c r="B24" s="68" t="s">
        <v>267</v>
      </c>
      <c r="C24" s="79">
        <v>0.2</v>
      </c>
    </row>
    <row r="25" spans="1:4" x14ac:dyDescent="0.25">
      <c r="A25" s="2" t="s">
        <v>270</v>
      </c>
      <c r="B25" s="68" t="s">
        <v>267</v>
      </c>
      <c r="C25" s="79">
        <v>0.31052631578947365</v>
      </c>
    </row>
    <row r="26" spans="1:4" x14ac:dyDescent="0.25">
      <c r="A26" s="2" t="s">
        <v>320</v>
      </c>
      <c r="B26" s="68" t="s">
        <v>267</v>
      </c>
      <c r="C26" s="79">
        <v>0.76666666666666661</v>
      </c>
    </row>
    <row r="27" spans="1:4" x14ac:dyDescent="0.25">
      <c r="A27" s="2" t="s">
        <v>280</v>
      </c>
      <c r="B27" s="68" t="s">
        <v>267</v>
      </c>
      <c r="C27" s="79">
        <v>0.30000000000000004</v>
      </c>
    </row>
    <row r="28" spans="1:4" x14ac:dyDescent="0.25">
      <c r="A28" s="2" t="s">
        <v>321</v>
      </c>
      <c r="B28" s="68" t="s">
        <v>267</v>
      </c>
      <c r="C28" s="79">
        <v>0.2</v>
      </c>
    </row>
    <row r="29" spans="1:4" x14ac:dyDescent="0.25">
      <c r="A29" s="2" t="s">
        <v>278</v>
      </c>
      <c r="B29" s="68" t="s">
        <v>267</v>
      </c>
      <c r="C29" s="79">
        <v>0.6</v>
      </c>
    </row>
    <row r="30" spans="1:4" x14ac:dyDescent="0.25">
      <c r="A30" s="2" t="s">
        <v>276</v>
      </c>
      <c r="B30" s="68" t="s">
        <v>267</v>
      </c>
      <c r="C30" s="79">
        <v>1</v>
      </c>
    </row>
    <row r="31" spans="1:4" x14ac:dyDescent="0.25">
      <c r="A31" s="2" t="s">
        <v>272</v>
      </c>
      <c r="B31" s="68" t="s">
        <v>267</v>
      </c>
      <c r="C31" s="79">
        <v>0.35</v>
      </c>
    </row>
    <row r="32" spans="1:4" x14ac:dyDescent="0.25">
      <c r="A32" s="2" t="s">
        <v>279</v>
      </c>
      <c r="B32" s="68" t="s">
        <v>267</v>
      </c>
      <c r="C32" s="79">
        <v>1</v>
      </c>
    </row>
    <row r="33" spans="1:3" x14ac:dyDescent="0.25">
      <c r="A33" s="2" t="s">
        <v>302</v>
      </c>
      <c r="B33" s="68" t="s">
        <v>268</v>
      </c>
      <c r="C33" s="79">
        <v>0.49130434782608701</v>
      </c>
    </row>
    <row r="34" spans="1:3" x14ac:dyDescent="0.25">
      <c r="A34" s="2" t="s">
        <v>295</v>
      </c>
      <c r="B34" s="68" t="s">
        <v>266</v>
      </c>
      <c r="C34" s="79">
        <v>0.86923076923076925</v>
      </c>
    </row>
    <row r="35" spans="1:3" x14ac:dyDescent="0.25">
      <c r="A35" s="2" t="s">
        <v>293</v>
      </c>
      <c r="B35" s="68" t="s">
        <v>266</v>
      </c>
      <c r="C35" s="79">
        <v>0.6</v>
      </c>
    </row>
    <row r="36" spans="1:3" x14ac:dyDescent="0.25">
      <c r="A36" s="2" t="s">
        <v>298</v>
      </c>
      <c r="B36" s="68" t="s">
        <v>267</v>
      </c>
      <c r="C36" s="79">
        <v>0.85</v>
      </c>
    </row>
    <row r="37" spans="1:3" x14ac:dyDescent="0.25">
      <c r="A37" s="2" t="s">
        <v>301</v>
      </c>
      <c r="B37" s="69" t="s">
        <v>267</v>
      </c>
      <c r="C37" s="80">
        <v>0.5</v>
      </c>
    </row>
    <row r="38" spans="1:3" x14ac:dyDescent="0.25">
      <c r="A38" s="2" t="s">
        <v>299</v>
      </c>
      <c r="B38" s="70" t="s">
        <v>266</v>
      </c>
      <c r="C38" s="79">
        <v>0.39032258064516134</v>
      </c>
    </row>
    <row r="39" spans="1:3" x14ac:dyDescent="0.25">
      <c r="A39" s="2" t="s">
        <v>300</v>
      </c>
      <c r="B39" s="70" t="s">
        <v>267</v>
      </c>
      <c r="C39" s="79">
        <v>0.42000000000000004</v>
      </c>
    </row>
    <row r="40" spans="1:3" x14ac:dyDescent="0.25">
      <c r="A40" s="2" t="s">
        <v>290</v>
      </c>
      <c r="B40" s="70" t="s">
        <v>266</v>
      </c>
      <c r="C40" s="79">
        <v>0.52187499999999998</v>
      </c>
    </row>
    <row r="41" spans="1:3" x14ac:dyDescent="0.25">
      <c r="A41" s="2" t="s">
        <v>291</v>
      </c>
      <c r="B41" s="70" t="s">
        <v>267</v>
      </c>
      <c r="C41" s="79">
        <v>0.75178571428571428</v>
      </c>
    </row>
    <row r="42" spans="1:3" x14ac:dyDescent="0.25">
      <c r="A42" s="2" t="s">
        <v>304</v>
      </c>
      <c r="B42" s="70" t="s">
        <v>267</v>
      </c>
      <c r="C42" s="79">
        <v>0.42352941176470593</v>
      </c>
    </row>
    <row r="43" spans="1:3" x14ac:dyDescent="0.25">
      <c r="A43" s="2" t="s">
        <v>324</v>
      </c>
      <c r="B43" s="70" t="s">
        <v>267</v>
      </c>
      <c r="C43" s="79">
        <v>0.24347826086956523</v>
      </c>
    </row>
    <row r="44" spans="1:3" x14ac:dyDescent="0.25">
      <c r="A44" s="2" t="s">
        <v>297</v>
      </c>
      <c r="B44" s="70" t="s">
        <v>267</v>
      </c>
      <c r="C44" s="79">
        <v>0.85</v>
      </c>
    </row>
    <row r="45" spans="1:3" x14ac:dyDescent="0.25">
      <c r="A45" s="2" t="s">
        <v>294</v>
      </c>
      <c r="B45" s="70" t="s">
        <v>267</v>
      </c>
      <c r="C45" s="79">
        <v>0.57435897435897432</v>
      </c>
    </row>
    <row r="46" spans="1:3" x14ac:dyDescent="0.25">
      <c r="A46" s="2" t="s">
        <v>296</v>
      </c>
      <c r="B46" s="70" t="s">
        <v>267</v>
      </c>
      <c r="C46" s="79">
        <v>0.5</v>
      </c>
    </row>
    <row r="47" spans="1:3" x14ac:dyDescent="0.25">
      <c r="A47" s="2" t="s">
        <v>303</v>
      </c>
      <c r="B47" s="70" t="s">
        <v>267</v>
      </c>
      <c r="C47" s="79">
        <v>0.85</v>
      </c>
    </row>
    <row r="48" spans="1:3" x14ac:dyDescent="0.25">
      <c r="A48" s="2" t="s">
        <v>292</v>
      </c>
      <c r="B48" s="70" t="s">
        <v>267</v>
      </c>
      <c r="C48" s="79">
        <v>0.26976744186046514</v>
      </c>
    </row>
    <row r="49" spans="1:3" x14ac:dyDescent="0.25">
      <c r="A49" s="2"/>
      <c r="B49" s="70"/>
      <c r="C49" s="7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workbookViewId="0">
      <selection activeCell="D2" sqref="D2"/>
    </sheetView>
  </sheetViews>
  <sheetFormatPr baseColWidth="10" defaultRowHeight="15" x14ac:dyDescent="0.25"/>
  <cols>
    <col min="1" max="1" width="11.42578125" style="62"/>
    <col min="3" max="3" width="90.85546875" bestFit="1" customWidth="1"/>
    <col min="4" max="4" width="29.28515625" bestFit="1" customWidth="1"/>
    <col min="5" max="5" width="13.140625" bestFit="1" customWidth="1"/>
  </cols>
  <sheetData>
    <row r="1" spans="1:5" x14ac:dyDescent="0.25">
      <c r="A1" s="59" t="s">
        <v>148</v>
      </c>
      <c r="C1" s="60" t="s">
        <v>149</v>
      </c>
      <c r="D1" s="60" t="s">
        <v>150</v>
      </c>
      <c r="E1" s="61" t="s">
        <v>151</v>
      </c>
    </row>
    <row r="2" spans="1:5" x14ac:dyDescent="0.25">
      <c r="A2" s="59" t="s">
        <v>152</v>
      </c>
      <c r="C2" s="2" t="s">
        <v>153</v>
      </c>
      <c r="D2" s="2" t="s">
        <v>97</v>
      </c>
      <c r="E2" s="2" t="str">
        <f t="shared" ref="E2:E65" si="0">RIGHT(A2,8)</f>
        <v>09999167</v>
      </c>
    </row>
    <row r="3" spans="1:5" x14ac:dyDescent="0.25">
      <c r="A3" s="59" t="s">
        <v>154</v>
      </c>
      <c r="C3" s="2" t="s">
        <v>155</v>
      </c>
      <c r="D3" s="2" t="s">
        <v>141</v>
      </c>
      <c r="E3" s="2" t="str">
        <f t="shared" si="0"/>
        <v>00030821</v>
      </c>
    </row>
    <row r="4" spans="1:5" x14ac:dyDescent="0.25">
      <c r="A4" s="59" t="s">
        <v>156</v>
      </c>
      <c r="C4" s="2" t="s">
        <v>157</v>
      </c>
      <c r="D4" s="2" t="s">
        <v>141</v>
      </c>
      <c r="E4" s="2" t="str">
        <f t="shared" si="0"/>
        <v>00008061</v>
      </c>
    </row>
    <row r="5" spans="1:5" x14ac:dyDescent="0.25">
      <c r="A5" s="59" t="s">
        <v>158</v>
      </c>
      <c r="C5" s="2" t="s">
        <v>159</v>
      </c>
      <c r="D5" s="2" t="s">
        <v>141</v>
      </c>
      <c r="E5" s="2" t="str">
        <f t="shared" si="0"/>
        <v>00010533</v>
      </c>
    </row>
    <row r="6" spans="1:5" x14ac:dyDescent="0.25">
      <c r="A6" s="59" t="s">
        <v>160</v>
      </c>
      <c r="C6" s="2" t="s">
        <v>161</v>
      </c>
      <c r="D6" s="2" t="s">
        <v>141</v>
      </c>
      <c r="E6" s="2" t="str">
        <f t="shared" si="0"/>
        <v>00010964</v>
      </c>
    </row>
    <row r="7" spans="1:5" x14ac:dyDescent="0.25">
      <c r="A7" s="59" t="s">
        <v>162</v>
      </c>
      <c r="C7" s="2" t="s">
        <v>163</v>
      </c>
      <c r="D7" s="2" t="s">
        <v>141</v>
      </c>
      <c r="E7" s="2" t="str">
        <f t="shared" si="0"/>
        <v>00013972</v>
      </c>
    </row>
    <row r="8" spans="1:5" x14ac:dyDescent="0.25">
      <c r="A8" s="59" t="s">
        <v>164</v>
      </c>
      <c r="C8" s="2" t="s">
        <v>165</v>
      </c>
      <c r="D8" s="2" t="s">
        <v>141</v>
      </c>
      <c r="E8" s="2" t="str">
        <f t="shared" si="0"/>
        <v>00016110</v>
      </c>
    </row>
    <row r="9" spans="1:5" x14ac:dyDescent="0.25">
      <c r="A9" s="59" t="s">
        <v>166</v>
      </c>
      <c r="C9" s="2" t="s">
        <v>167</v>
      </c>
      <c r="D9" s="2" t="s">
        <v>141</v>
      </c>
      <c r="E9" s="2" t="str">
        <f t="shared" si="0"/>
        <v>00017883</v>
      </c>
    </row>
    <row r="10" spans="1:5" x14ac:dyDescent="0.25">
      <c r="A10" s="59" t="s">
        <v>168</v>
      </c>
      <c r="C10" s="2" t="s">
        <v>169</v>
      </c>
      <c r="D10" s="2" t="s">
        <v>141</v>
      </c>
      <c r="E10" s="2" t="str">
        <f t="shared" si="0"/>
        <v>00018306</v>
      </c>
    </row>
    <row r="11" spans="1:5" x14ac:dyDescent="0.25">
      <c r="A11" s="59" t="s">
        <v>170</v>
      </c>
      <c r="C11" s="2" t="s">
        <v>171</v>
      </c>
      <c r="D11" s="2" t="s">
        <v>141</v>
      </c>
      <c r="E11" s="2" t="str">
        <f t="shared" si="0"/>
        <v>00018319</v>
      </c>
    </row>
    <row r="12" spans="1:5" x14ac:dyDescent="0.25">
      <c r="A12" s="59" t="s">
        <v>172</v>
      </c>
      <c r="C12" s="2" t="s">
        <v>173</v>
      </c>
      <c r="D12" s="2" t="s">
        <v>100</v>
      </c>
      <c r="E12" s="2" t="str">
        <f t="shared" si="0"/>
        <v>00020823</v>
      </c>
    </row>
    <row r="13" spans="1:5" x14ac:dyDescent="0.25">
      <c r="A13" s="59" t="s">
        <v>174</v>
      </c>
      <c r="C13" s="2" t="s">
        <v>8</v>
      </c>
      <c r="D13" s="2" t="s">
        <v>100</v>
      </c>
      <c r="E13" s="2" t="str">
        <f t="shared" si="0"/>
        <v>00025474</v>
      </c>
    </row>
    <row r="14" spans="1:5" x14ac:dyDescent="0.25">
      <c r="A14" s="59" t="s">
        <v>175</v>
      </c>
      <c r="C14" s="2" t="s">
        <v>176</v>
      </c>
      <c r="D14" s="2" t="s">
        <v>97</v>
      </c>
      <c r="E14" s="2" t="str">
        <f t="shared" si="0"/>
        <v>00026983</v>
      </c>
    </row>
    <row r="15" spans="1:5" x14ac:dyDescent="0.25">
      <c r="A15" s="59" t="s">
        <v>177</v>
      </c>
      <c r="C15" s="2" t="s">
        <v>178</v>
      </c>
      <c r="D15" s="2" t="s">
        <v>141</v>
      </c>
      <c r="E15" s="2" t="str">
        <f t="shared" si="0"/>
        <v>00027563</v>
      </c>
    </row>
    <row r="16" spans="1:5" x14ac:dyDescent="0.25">
      <c r="A16" s="59" t="s">
        <v>179</v>
      </c>
      <c r="C16" s="2" t="s">
        <v>180</v>
      </c>
      <c r="D16" s="2" t="s">
        <v>97</v>
      </c>
      <c r="E16" s="2" t="str">
        <f t="shared" si="0"/>
        <v>00029132</v>
      </c>
    </row>
    <row r="17" spans="1:5" x14ac:dyDescent="0.25">
      <c r="A17" s="59" t="s">
        <v>181</v>
      </c>
      <c r="C17" s="2" t="s">
        <v>182</v>
      </c>
      <c r="D17" s="2" t="s">
        <v>0</v>
      </c>
      <c r="E17" s="2" t="str">
        <f t="shared" si="0"/>
        <v>00029381</v>
      </c>
    </row>
    <row r="18" spans="1:5" x14ac:dyDescent="0.25">
      <c r="A18" s="59" t="s">
        <v>183</v>
      </c>
      <c r="C18" s="2" t="s">
        <v>184</v>
      </c>
      <c r="D18" s="2" t="s">
        <v>141</v>
      </c>
      <c r="E18" s="2" t="str">
        <f t="shared" si="0"/>
        <v>00006218</v>
      </c>
    </row>
    <row r="19" spans="1:5" x14ac:dyDescent="0.25">
      <c r="A19" s="59" t="s">
        <v>185</v>
      </c>
      <c r="C19" s="2" t="s">
        <v>140</v>
      </c>
      <c r="D19" s="2" t="s">
        <v>141</v>
      </c>
      <c r="E19" s="2" t="str">
        <f t="shared" si="0"/>
        <v>00006219</v>
      </c>
    </row>
    <row r="20" spans="1:5" x14ac:dyDescent="0.25">
      <c r="A20" s="59" t="s">
        <v>186</v>
      </c>
      <c r="C20" s="2" t="s">
        <v>187</v>
      </c>
      <c r="D20" s="2" t="s">
        <v>100</v>
      </c>
      <c r="E20" s="2" t="str">
        <f t="shared" si="0"/>
        <v>00006220</v>
      </c>
    </row>
    <row r="21" spans="1:5" x14ac:dyDescent="0.25">
      <c r="A21" s="59" t="s">
        <v>188</v>
      </c>
      <c r="C21" s="2" t="s">
        <v>7</v>
      </c>
      <c r="D21" s="2" t="s">
        <v>100</v>
      </c>
      <c r="E21" s="2" t="str">
        <f t="shared" si="0"/>
        <v>00006221</v>
      </c>
    </row>
    <row r="22" spans="1:5" x14ac:dyDescent="0.25">
      <c r="A22" s="59" t="s">
        <v>189</v>
      </c>
      <c r="C22" s="2" t="s">
        <v>101</v>
      </c>
      <c r="D22" s="2" t="s">
        <v>100</v>
      </c>
      <c r="E22" s="2" t="str">
        <f t="shared" si="0"/>
        <v>00006222</v>
      </c>
    </row>
    <row r="23" spans="1:5" x14ac:dyDescent="0.25">
      <c r="A23" s="59" t="s">
        <v>190</v>
      </c>
      <c r="C23" s="2" t="s">
        <v>12</v>
      </c>
      <c r="D23" s="2" t="s">
        <v>100</v>
      </c>
      <c r="E23" s="2" t="str">
        <f t="shared" si="0"/>
        <v>00006223</v>
      </c>
    </row>
    <row r="24" spans="1:5" x14ac:dyDescent="0.25">
      <c r="A24" s="59" t="s">
        <v>191</v>
      </c>
      <c r="C24" s="2" t="s">
        <v>88</v>
      </c>
      <c r="D24" s="2" t="s">
        <v>100</v>
      </c>
      <c r="E24" s="2" t="str">
        <f t="shared" si="0"/>
        <v>00006224</v>
      </c>
    </row>
    <row r="25" spans="1:5" x14ac:dyDescent="0.25">
      <c r="A25" s="59" t="s">
        <v>192</v>
      </c>
      <c r="C25" s="2" t="s">
        <v>193</v>
      </c>
      <c r="D25" s="2" t="s">
        <v>100</v>
      </c>
      <c r="E25" s="2" t="str">
        <f t="shared" si="0"/>
        <v>00006225</v>
      </c>
    </row>
    <row r="26" spans="1:5" x14ac:dyDescent="0.25">
      <c r="A26" s="59" t="s">
        <v>194</v>
      </c>
      <c r="C26" s="2" t="s">
        <v>195</v>
      </c>
      <c r="D26" s="2" t="s">
        <v>100</v>
      </c>
      <c r="E26" s="2" t="str">
        <f t="shared" si="0"/>
        <v>00006226</v>
      </c>
    </row>
    <row r="27" spans="1:5" x14ac:dyDescent="0.25">
      <c r="A27" s="59" t="s">
        <v>196</v>
      </c>
      <c r="C27" s="2" t="s">
        <v>89</v>
      </c>
      <c r="D27" s="2" t="s">
        <v>100</v>
      </c>
      <c r="E27" s="2" t="str">
        <f t="shared" si="0"/>
        <v>00006227</v>
      </c>
    </row>
    <row r="28" spans="1:5" x14ac:dyDescent="0.25">
      <c r="A28" s="59" t="s">
        <v>197</v>
      </c>
      <c r="C28" s="2" t="s">
        <v>20</v>
      </c>
      <c r="D28" s="2" t="s">
        <v>100</v>
      </c>
      <c r="E28" s="2" t="str">
        <f t="shared" si="0"/>
        <v>00006228</v>
      </c>
    </row>
    <row r="29" spans="1:5" x14ac:dyDescent="0.25">
      <c r="A29" s="59" t="s">
        <v>198</v>
      </c>
      <c r="C29" s="2" t="s">
        <v>8</v>
      </c>
      <c r="D29" s="2" t="s">
        <v>100</v>
      </c>
      <c r="E29" s="2" t="str">
        <f t="shared" si="0"/>
        <v>00006229</v>
      </c>
    </row>
    <row r="30" spans="1:5" x14ac:dyDescent="0.25">
      <c r="A30" s="59" t="s">
        <v>199</v>
      </c>
      <c r="C30" s="2" t="s">
        <v>200</v>
      </c>
      <c r="D30" s="2" t="s">
        <v>100</v>
      </c>
      <c r="E30" s="2" t="str">
        <f t="shared" si="0"/>
        <v>00006230</v>
      </c>
    </row>
    <row r="31" spans="1:5" x14ac:dyDescent="0.25">
      <c r="A31" s="59" t="s">
        <v>201</v>
      </c>
      <c r="C31" s="2" t="s">
        <v>115</v>
      </c>
      <c r="D31" s="2" t="s">
        <v>100</v>
      </c>
      <c r="E31" s="2" t="str">
        <f t="shared" si="0"/>
        <v>00006231</v>
      </c>
    </row>
    <row r="32" spans="1:5" x14ac:dyDescent="0.25">
      <c r="A32" s="59" t="s">
        <v>202</v>
      </c>
      <c r="C32" s="2" t="s">
        <v>90</v>
      </c>
      <c r="D32" s="2" t="s">
        <v>100</v>
      </c>
      <c r="E32" s="2" t="str">
        <f t="shared" si="0"/>
        <v>00006233</v>
      </c>
    </row>
    <row r="33" spans="1:5" x14ac:dyDescent="0.25">
      <c r="A33" s="59" t="s">
        <v>203</v>
      </c>
      <c r="C33" s="2" t="s">
        <v>204</v>
      </c>
      <c r="D33" s="2" t="s">
        <v>100</v>
      </c>
      <c r="E33" s="2" t="str">
        <f t="shared" si="0"/>
        <v>00006234</v>
      </c>
    </row>
    <row r="34" spans="1:5" x14ac:dyDescent="0.25">
      <c r="A34" s="59" t="s">
        <v>205</v>
      </c>
      <c r="C34" s="2" t="s">
        <v>206</v>
      </c>
      <c r="D34" s="2" t="s">
        <v>100</v>
      </c>
      <c r="E34" s="2" t="str">
        <f t="shared" si="0"/>
        <v>00006235</v>
      </c>
    </row>
    <row r="35" spans="1:5" x14ac:dyDescent="0.25">
      <c r="A35" s="59" t="s">
        <v>207</v>
      </c>
      <c r="C35" s="2" t="s">
        <v>15</v>
      </c>
      <c r="D35" s="2" t="s">
        <v>0</v>
      </c>
      <c r="E35" s="2" t="str">
        <f t="shared" si="0"/>
        <v>00006238</v>
      </c>
    </row>
    <row r="36" spans="1:5" x14ac:dyDescent="0.25">
      <c r="A36" s="59" t="s">
        <v>208</v>
      </c>
      <c r="C36" s="2" t="s">
        <v>16</v>
      </c>
      <c r="D36" s="2" t="s">
        <v>97</v>
      </c>
      <c r="E36" s="2" t="str">
        <f t="shared" si="0"/>
        <v>00006239</v>
      </c>
    </row>
    <row r="37" spans="1:5" x14ac:dyDescent="0.25">
      <c r="A37" s="59" t="s">
        <v>209</v>
      </c>
      <c r="C37" s="2" t="s">
        <v>210</v>
      </c>
      <c r="D37" s="2" t="s">
        <v>97</v>
      </c>
      <c r="E37" s="2" t="str">
        <f t="shared" si="0"/>
        <v>00006240</v>
      </c>
    </row>
    <row r="38" spans="1:5" x14ac:dyDescent="0.25">
      <c r="A38" s="59" t="s">
        <v>211</v>
      </c>
      <c r="C38" s="2" t="s">
        <v>102</v>
      </c>
      <c r="D38" s="2" t="s">
        <v>97</v>
      </c>
      <c r="E38" s="2" t="str">
        <f t="shared" si="0"/>
        <v>00006241</v>
      </c>
    </row>
    <row r="39" spans="1:5" x14ac:dyDescent="0.25">
      <c r="A39" s="59" t="s">
        <v>212</v>
      </c>
      <c r="C39" s="2" t="s">
        <v>86</v>
      </c>
      <c r="D39" s="2" t="s">
        <v>97</v>
      </c>
      <c r="E39" s="2" t="str">
        <f t="shared" si="0"/>
        <v>00006242</v>
      </c>
    </row>
    <row r="40" spans="1:5" x14ac:dyDescent="0.25">
      <c r="A40" s="59" t="s">
        <v>213</v>
      </c>
      <c r="C40" s="2" t="s">
        <v>214</v>
      </c>
      <c r="D40" s="2" t="s">
        <v>97</v>
      </c>
      <c r="E40" s="2" t="str">
        <f t="shared" si="0"/>
        <v>00006243</v>
      </c>
    </row>
    <row r="41" spans="1:5" x14ac:dyDescent="0.25">
      <c r="A41" s="59" t="s">
        <v>215</v>
      </c>
      <c r="C41" s="2" t="s">
        <v>145</v>
      </c>
      <c r="D41" s="2" t="s">
        <v>97</v>
      </c>
      <c r="E41" s="2" t="str">
        <f t="shared" si="0"/>
        <v>00006244</v>
      </c>
    </row>
    <row r="42" spans="1:5" x14ac:dyDescent="0.25">
      <c r="A42" s="59" t="s">
        <v>216</v>
      </c>
      <c r="C42" s="2" t="s">
        <v>103</v>
      </c>
      <c r="D42" s="2" t="s">
        <v>97</v>
      </c>
      <c r="E42" s="2" t="str">
        <f t="shared" si="0"/>
        <v>00006245</v>
      </c>
    </row>
    <row r="43" spans="1:5" x14ac:dyDescent="0.25">
      <c r="A43" s="59" t="s">
        <v>217</v>
      </c>
      <c r="C43" s="2" t="s">
        <v>14</v>
      </c>
      <c r="D43" s="2" t="s">
        <v>97</v>
      </c>
      <c r="E43" s="2" t="str">
        <f t="shared" si="0"/>
        <v>00006246</v>
      </c>
    </row>
    <row r="44" spans="1:5" x14ac:dyDescent="0.25">
      <c r="A44" s="59" t="s">
        <v>218</v>
      </c>
      <c r="C44" s="2" t="s">
        <v>9</v>
      </c>
      <c r="D44" s="2" t="s">
        <v>97</v>
      </c>
      <c r="E44" s="2" t="str">
        <f t="shared" si="0"/>
        <v>00006248</v>
      </c>
    </row>
    <row r="45" spans="1:5" x14ac:dyDescent="0.25">
      <c r="A45" s="59" t="s">
        <v>219</v>
      </c>
      <c r="C45" s="2" t="s">
        <v>24</v>
      </c>
      <c r="D45" s="2" t="s">
        <v>97</v>
      </c>
      <c r="E45" s="2" t="str">
        <f t="shared" si="0"/>
        <v>00006249</v>
      </c>
    </row>
    <row r="46" spans="1:5" x14ac:dyDescent="0.25">
      <c r="A46" s="59" t="s">
        <v>220</v>
      </c>
      <c r="C46" s="2" t="s">
        <v>147</v>
      </c>
      <c r="D46" s="2" t="s">
        <v>97</v>
      </c>
      <c r="E46" s="2" t="str">
        <f t="shared" si="0"/>
        <v>00006250</v>
      </c>
    </row>
    <row r="47" spans="1:5" x14ac:dyDescent="0.25">
      <c r="A47" s="59" t="s">
        <v>221</v>
      </c>
      <c r="C47" s="2" t="s">
        <v>143</v>
      </c>
      <c r="D47" s="2" t="s">
        <v>97</v>
      </c>
      <c r="E47" s="2" t="str">
        <f t="shared" si="0"/>
        <v>00006251</v>
      </c>
    </row>
    <row r="48" spans="1:5" x14ac:dyDescent="0.25">
      <c r="A48" s="59" t="s">
        <v>222</v>
      </c>
      <c r="C48" s="2" t="s">
        <v>11</v>
      </c>
      <c r="D48" s="2" t="s">
        <v>97</v>
      </c>
      <c r="E48" s="2" t="str">
        <f t="shared" si="0"/>
        <v>00006252</v>
      </c>
    </row>
    <row r="49" spans="1:5" x14ac:dyDescent="0.25">
      <c r="A49" s="59" t="s">
        <v>223</v>
      </c>
      <c r="C49" s="2" t="s">
        <v>13</v>
      </c>
      <c r="D49" s="2" t="s">
        <v>97</v>
      </c>
      <c r="E49" s="2" t="str">
        <f t="shared" si="0"/>
        <v>00006253</v>
      </c>
    </row>
    <row r="50" spans="1:5" x14ac:dyDescent="0.25">
      <c r="A50" s="59" t="s">
        <v>224</v>
      </c>
      <c r="C50" s="2" t="s">
        <v>3</v>
      </c>
      <c r="D50" s="2" t="s">
        <v>0</v>
      </c>
      <c r="E50" s="2" t="str">
        <f t="shared" si="0"/>
        <v>00006255</v>
      </c>
    </row>
    <row r="51" spans="1:5" x14ac:dyDescent="0.25">
      <c r="A51" s="59" t="s">
        <v>225</v>
      </c>
      <c r="C51" s="2" t="s">
        <v>226</v>
      </c>
      <c r="D51" s="2" t="s">
        <v>0</v>
      </c>
      <c r="E51" s="2" t="str">
        <f t="shared" si="0"/>
        <v>00006256</v>
      </c>
    </row>
    <row r="52" spans="1:5" x14ac:dyDescent="0.25">
      <c r="A52" s="59" t="s">
        <v>227</v>
      </c>
      <c r="C52" s="2" t="s">
        <v>21</v>
      </c>
      <c r="D52" s="2" t="s">
        <v>0</v>
      </c>
      <c r="E52" s="2" t="str">
        <f t="shared" si="0"/>
        <v>00006257</v>
      </c>
    </row>
    <row r="53" spans="1:5" x14ac:dyDescent="0.25">
      <c r="A53" s="59" t="s">
        <v>228</v>
      </c>
      <c r="C53" s="2" t="s">
        <v>87</v>
      </c>
      <c r="D53" s="2" t="s">
        <v>0</v>
      </c>
      <c r="E53" s="2" t="str">
        <f t="shared" si="0"/>
        <v>00006258</v>
      </c>
    </row>
    <row r="54" spans="1:5" x14ac:dyDescent="0.25">
      <c r="A54" s="59" t="s">
        <v>229</v>
      </c>
      <c r="C54" s="2" t="s">
        <v>23</v>
      </c>
      <c r="D54" s="2" t="s">
        <v>0</v>
      </c>
      <c r="E54" s="2" t="str">
        <f t="shared" si="0"/>
        <v>00006259</v>
      </c>
    </row>
    <row r="55" spans="1:5" x14ac:dyDescent="0.25">
      <c r="A55" s="59" t="s">
        <v>230</v>
      </c>
      <c r="C55" s="2" t="s">
        <v>5</v>
      </c>
      <c r="D55" s="2" t="s">
        <v>0</v>
      </c>
      <c r="E55" s="2" t="str">
        <f t="shared" si="0"/>
        <v>00006260</v>
      </c>
    </row>
    <row r="56" spans="1:5" x14ac:dyDescent="0.25">
      <c r="A56" s="59" t="s">
        <v>231</v>
      </c>
      <c r="C56" s="2" t="s">
        <v>2</v>
      </c>
      <c r="D56" s="2" t="s">
        <v>0</v>
      </c>
      <c r="E56" s="2" t="str">
        <f t="shared" si="0"/>
        <v>00006261</v>
      </c>
    </row>
    <row r="57" spans="1:5" x14ac:dyDescent="0.25">
      <c r="A57" s="59" t="s">
        <v>232</v>
      </c>
      <c r="C57" s="2" t="s">
        <v>19</v>
      </c>
      <c r="D57" s="2" t="s">
        <v>0</v>
      </c>
      <c r="E57" s="2" t="str">
        <f t="shared" si="0"/>
        <v>00006262</v>
      </c>
    </row>
    <row r="58" spans="1:5" x14ac:dyDescent="0.25">
      <c r="A58" s="59" t="s">
        <v>233</v>
      </c>
      <c r="C58" s="2" t="s">
        <v>22</v>
      </c>
      <c r="D58" s="2" t="s">
        <v>0</v>
      </c>
      <c r="E58" s="2" t="str">
        <f t="shared" si="0"/>
        <v>00006263</v>
      </c>
    </row>
    <row r="59" spans="1:5" x14ac:dyDescent="0.25">
      <c r="A59" s="59" t="s">
        <v>234</v>
      </c>
      <c r="C59" s="2" t="s">
        <v>18</v>
      </c>
      <c r="D59" s="2" t="s">
        <v>0</v>
      </c>
      <c r="E59" s="2" t="str">
        <f t="shared" si="0"/>
        <v>00006264</v>
      </c>
    </row>
    <row r="60" spans="1:5" x14ac:dyDescent="0.25">
      <c r="A60" s="59" t="s">
        <v>235</v>
      </c>
      <c r="C60" s="2" t="s">
        <v>4</v>
      </c>
      <c r="D60" s="2" t="s">
        <v>0</v>
      </c>
      <c r="E60" s="2" t="str">
        <f t="shared" si="0"/>
        <v>00006266</v>
      </c>
    </row>
    <row r="61" spans="1:5" x14ac:dyDescent="0.25">
      <c r="A61" s="59" t="s">
        <v>236</v>
      </c>
      <c r="C61" s="2" t="s">
        <v>6</v>
      </c>
      <c r="D61" s="2" t="s">
        <v>0</v>
      </c>
      <c r="E61" s="2" t="str">
        <f t="shared" si="0"/>
        <v>00006267</v>
      </c>
    </row>
    <row r="62" spans="1:5" x14ac:dyDescent="0.25">
      <c r="A62" s="59" t="s">
        <v>237</v>
      </c>
      <c r="C62" s="2" t="s">
        <v>10</v>
      </c>
      <c r="D62" s="2" t="s">
        <v>0</v>
      </c>
      <c r="E62" s="2" t="str">
        <f t="shared" si="0"/>
        <v>00006268</v>
      </c>
    </row>
    <row r="63" spans="1:5" x14ac:dyDescent="0.25">
      <c r="A63" s="59" t="s">
        <v>238</v>
      </c>
      <c r="C63" s="2" t="s">
        <v>239</v>
      </c>
      <c r="D63" s="2" t="s">
        <v>141</v>
      </c>
      <c r="E63" s="2" t="str">
        <f t="shared" si="0"/>
        <v>00006668</v>
      </c>
    </row>
    <row r="64" spans="1:5" x14ac:dyDescent="0.25">
      <c r="A64" s="59" t="s">
        <v>240</v>
      </c>
      <c r="C64" s="2" t="s">
        <v>241</v>
      </c>
      <c r="D64" s="2" t="s">
        <v>141</v>
      </c>
      <c r="E64" s="2" t="str">
        <f t="shared" si="0"/>
        <v>00006669</v>
      </c>
    </row>
    <row r="65" spans="1:5" x14ac:dyDescent="0.25">
      <c r="A65" s="59" t="s">
        <v>242</v>
      </c>
      <c r="C65" s="2" t="s">
        <v>17</v>
      </c>
      <c r="D65" s="2" t="s">
        <v>97</v>
      </c>
      <c r="E65" s="2" t="str">
        <f t="shared" si="0"/>
        <v>00006768</v>
      </c>
    </row>
    <row r="66" spans="1:5" x14ac:dyDescent="0.25">
      <c r="A66" s="59" t="s">
        <v>243</v>
      </c>
      <c r="C66" s="2" t="s">
        <v>146</v>
      </c>
      <c r="D66" s="2" t="s">
        <v>141</v>
      </c>
      <c r="E66" s="2" t="str">
        <f t="shared" ref="E66:E77" si="1">RIGHT(A66,8)</f>
        <v>00007126</v>
      </c>
    </row>
    <row r="67" spans="1:5" x14ac:dyDescent="0.25">
      <c r="A67" s="59" t="s">
        <v>244</v>
      </c>
      <c r="C67" s="2" t="s">
        <v>1</v>
      </c>
      <c r="D67" s="2" t="s">
        <v>0</v>
      </c>
      <c r="E67" s="2" t="str">
        <f t="shared" si="1"/>
        <v>00007314</v>
      </c>
    </row>
    <row r="68" spans="1:5" x14ac:dyDescent="0.25">
      <c r="A68" s="59" t="s">
        <v>245</v>
      </c>
      <c r="C68" s="2" t="s">
        <v>246</v>
      </c>
      <c r="D68" s="2" t="s">
        <v>141</v>
      </c>
      <c r="E68" s="2" t="str">
        <f t="shared" si="1"/>
        <v>00007925</v>
      </c>
    </row>
    <row r="69" spans="1:5" x14ac:dyDescent="0.25">
      <c r="A69" s="59" t="s">
        <v>247</v>
      </c>
      <c r="C69" s="2" t="s">
        <v>248</v>
      </c>
      <c r="D69" s="2" t="s">
        <v>141</v>
      </c>
      <c r="E69" s="2" t="str">
        <f t="shared" si="1"/>
        <v>00007948</v>
      </c>
    </row>
    <row r="70" spans="1:5" x14ac:dyDescent="0.25">
      <c r="A70" s="59" t="s">
        <v>249</v>
      </c>
      <c r="C70" s="2" t="s">
        <v>250</v>
      </c>
      <c r="D70" s="2" t="s">
        <v>141</v>
      </c>
      <c r="E70" s="2" t="str">
        <f t="shared" si="1"/>
        <v>00008146</v>
      </c>
    </row>
    <row r="71" spans="1:5" x14ac:dyDescent="0.25">
      <c r="A71" s="59" t="s">
        <v>251</v>
      </c>
      <c r="C71" s="2" t="s">
        <v>252</v>
      </c>
      <c r="D71" s="2" t="s">
        <v>141</v>
      </c>
      <c r="E71" s="2" t="str">
        <f t="shared" si="1"/>
        <v>00008265</v>
      </c>
    </row>
    <row r="72" spans="1:5" x14ac:dyDescent="0.25">
      <c r="A72" s="59" t="s">
        <v>253</v>
      </c>
      <c r="C72" s="2" t="s">
        <v>254</v>
      </c>
      <c r="D72" s="2" t="s">
        <v>141</v>
      </c>
      <c r="E72" s="2" t="str">
        <f t="shared" si="1"/>
        <v>00008266</v>
      </c>
    </row>
    <row r="73" spans="1:5" x14ac:dyDescent="0.25">
      <c r="A73" s="59" t="s">
        <v>255</v>
      </c>
      <c r="C73" s="2" t="s">
        <v>256</v>
      </c>
      <c r="D73" s="2" t="s">
        <v>0</v>
      </c>
      <c r="E73" s="2" t="str">
        <f t="shared" si="1"/>
        <v>09999019</v>
      </c>
    </row>
    <row r="74" spans="1:5" x14ac:dyDescent="0.25">
      <c r="A74" s="59" t="s">
        <v>257</v>
      </c>
      <c r="C74" s="2" t="s">
        <v>176</v>
      </c>
      <c r="D74" s="2" t="s">
        <v>97</v>
      </c>
      <c r="E74" s="2" t="str">
        <f t="shared" si="1"/>
        <v>09999079</v>
      </c>
    </row>
    <row r="75" spans="1:5" x14ac:dyDescent="0.25">
      <c r="A75" s="59" t="s">
        <v>258</v>
      </c>
      <c r="C75" s="2" t="s">
        <v>259</v>
      </c>
      <c r="D75" s="2" t="s">
        <v>100</v>
      </c>
      <c r="E75" s="2" t="str">
        <f t="shared" si="1"/>
        <v>00031162</v>
      </c>
    </row>
    <row r="76" spans="1:5" x14ac:dyDescent="0.25">
      <c r="A76" s="59" t="s">
        <v>260</v>
      </c>
      <c r="C76" s="2" t="s">
        <v>261</v>
      </c>
      <c r="D76" s="2" t="s">
        <v>261</v>
      </c>
      <c r="E76" s="2" t="str">
        <f t="shared" si="1"/>
        <v>00000000</v>
      </c>
    </row>
    <row r="77" spans="1:5" x14ac:dyDescent="0.25">
      <c r="A77" s="59" t="s">
        <v>262</v>
      </c>
      <c r="C77" s="2" t="s">
        <v>263</v>
      </c>
      <c r="D77" s="2" t="s">
        <v>141</v>
      </c>
      <c r="E77" s="2" t="str">
        <f t="shared" si="1"/>
        <v>00010261</v>
      </c>
    </row>
  </sheetData>
  <autoFilter ref="A1:D77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2"/>
  <sheetViews>
    <sheetView workbookViewId="0">
      <selection activeCell="A13" sqref="A13:T22"/>
    </sheetView>
  </sheetViews>
  <sheetFormatPr baseColWidth="10" defaultRowHeight="15" x14ac:dyDescent="0.25"/>
  <cols>
    <col min="1" max="1" width="29.7109375" bestFit="1" customWidth="1"/>
  </cols>
  <sheetData>
    <row r="2" spans="1:20" x14ac:dyDescent="0.25">
      <c r="A2" s="6"/>
      <c r="B2" s="6" t="s">
        <v>42</v>
      </c>
      <c r="C2" s="8" t="s">
        <v>46</v>
      </c>
      <c r="D2" s="6" t="s">
        <v>41</v>
      </c>
      <c r="E2" s="8" t="s">
        <v>47</v>
      </c>
      <c r="F2" s="6" t="s">
        <v>40</v>
      </c>
      <c r="G2" s="8" t="s">
        <v>48</v>
      </c>
      <c r="H2" s="6" t="s">
        <v>39</v>
      </c>
      <c r="I2" s="8" t="s">
        <v>49</v>
      </c>
      <c r="J2" s="6" t="s">
        <v>38</v>
      </c>
      <c r="K2" s="8" t="s">
        <v>50</v>
      </c>
      <c r="L2" s="6" t="s">
        <v>34</v>
      </c>
      <c r="M2" s="8" t="s">
        <v>51</v>
      </c>
      <c r="N2" s="6" t="s">
        <v>37</v>
      </c>
      <c r="O2" s="8" t="s">
        <v>52</v>
      </c>
      <c r="P2" s="6" t="s">
        <v>36</v>
      </c>
      <c r="Q2" s="8" t="s">
        <v>53</v>
      </c>
      <c r="R2" s="6" t="s">
        <v>44</v>
      </c>
    </row>
    <row r="3" spans="1:20" x14ac:dyDescent="0.25">
      <c r="A3" s="7" t="s">
        <v>43</v>
      </c>
      <c r="B3" s="7" t="s">
        <v>54</v>
      </c>
      <c r="C3" s="9"/>
      <c r="D3" s="7" t="s">
        <v>54</v>
      </c>
      <c r="E3" s="9"/>
      <c r="F3" s="7" t="s">
        <v>54</v>
      </c>
      <c r="G3" s="9"/>
      <c r="H3" s="7" t="s">
        <v>54</v>
      </c>
      <c r="I3" s="9"/>
      <c r="J3" s="7" t="s">
        <v>54</v>
      </c>
      <c r="K3" s="9"/>
      <c r="L3" s="7" t="s">
        <v>54</v>
      </c>
      <c r="M3" s="9"/>
      <c r="N3" s="7" t="s">
        <v>54</v>
      </c>
      <c r="O3" s="9"/>
      <c r="P3" s="7" t="s">
        <v>54</v>
      </c>
      <c r="Q3" s="9"/>
      <c r="R3" s="7"/>
    </row>
    <row r="4" spans="1:20" x14ac:dyDescent="0.25">
      <c r="A4" s="4" t="s">
        <v>26</v>
      </c>
      <c r="B4">
        <v>39</v>
      </c>
      <c r="C4" s="10">
        <v>39</v>
      </c>
      <c r="D4">
        <v>49</v>
      </c>
      <c r="E4" s="10">
        <v>49</v>
      </c>
      <c r="F4">
        <v>38</v>
      </c>
      <c r="G4" s="10">
        <v>38</v>
      </c>
      <c r="H4">
        <v>33</v>
      </c>
      <c r="I4" s="10">
        <v>33</v>
      </c>
      <c r="J4">
        <v>39</v>
      </c>
      <c r="K4" s="10">
        <v>39</v>
      </c>
      <c r="L4">
        <v>33</v>
      </c>
      <c r="M4" s="10">
        <v>33</v>
      </c>
      <c r="N4">
        <v>35</v>
      </c>
      <c r="O4" s="10">
        <v>35</v>
      </c>
      <c r="P4">
        <v>57</v>
      </c>
      <c r="Q4" s="10">
        <v>57</v>
      </c>
      <c r="R4">
        <v>323</v>
      </c>
    </row>
    <row r="5" spans="1:20" x14ac:dyDescent="0.25">
      <c r="A5" s="4" t="s">
        <v>25</v>
      </c>
      <c r="B5">
        <v>316</v>
      </c>
      <c r="C5" s="10">
        <v>316</v>
      </c>
      <c r="D5">
        <v>372</v>
      </c>
      <c r="E5" s="10">
        <v>372</v>
      </c>
      <c r="F5">
        <v>337</v>
      </c>
      <c r="G5" s="10">
        <v>337</v>
      </c>
      <c r="H5">
        <v>294</v>
      </c>
      <c r="I5" s="10">
        <v>294</v>
      </c>
      <c r="J5">
        <v>283</v>
      </c>
      <c r="K5" s="10">
        <v>283</v>
      </c>
      <c r="L5">
        <v>326</v>
      </c>
      <c r="M5" s="10">
        <v>326</v>
      </c>
      <c r="N5">
        <v>354</v>
      </c>
      <c r="O5" s="10">
        <v>354</v>
      </c>
      <c r="P5">
        <v>420</v>
      </c>
      <c r="Q5" s="10">
        <v>420</v>
      </c>
      <c r="R5">
        <v>2702</v>
      </c>
    </row>
    <row r="6" spans="1:20" x14ac:dyDescent="0.25">
      <c r="A6" s="4" t="s">
        <v>33</v>
      </c>
      <c r="B6">
        <v>38</v>
      </c>
      <c r="C6" s="10">
        <v>38</v>
      </c>
      <c r="D6">
        <v>31</v>
      </c>
      <c r="E6" s="10">
        <v>31</v>
      </c>
      <c r="F6">
        <v>35</v>
      </c>
      <c r="G6" s="10">
        <v>35</v>
      </c>
      <c r="H6">
        <v>29</v>
      </c>
      <c r="I6" s="10">
        <v>29</v>
      </c>
      <c r="J6">
        <v>28</v>
      </c>
      <c r="K6" s="10">
        <v>28</v>
      </c>
      <c r="L6">
        <v>40</v>
      </c>
      <c r="M6" s="10">
        <v>40</v>
      </c>
      <c r="N6">
        <v>40</v>
      </c>
      <c r="O6" s="10">
        <v>40</v>
      </c>
      <c r="P6">
        <v>46</v>
      </c>
      <c r="Q6" s="10">
        <v>46</v>
      </c>
      <c r="R6">
        <v>287</v>
      </c>
    </row>
    <row r="7" spans="1:20" x14ac:dyDescent="0.25">
      <c r="A7" s="4" t="s">
        <v>28</v>
      </c>
      <c r="B7">
        <v>34</v>
      </c>
      <c r="C7" s="10">
        <v>34</v>
      </c>
      <c r="D7">
        <v>32</v>
      </c>
      <c r="E7" s="10">
        <v>32</v>
      </c>
      <c r="F7">
        <v>43</v>
      </c>
      <c r="G7" s="10">
        <v>43</v>
      </c>
      <c r="H7">
        <v>34</v>
      </c>
      <c r="I7" s="10">
        <v>34</v>
      </c>
      <c r="J7">
        <v>30</v>
      </c>
      <c r="K7" s="10">
        <v>30</v>
      </c>
      <c r="L7">
        <v>35</v>
      </c>
      <c r="M7" s="10">
        <v>35</v>
      </c>
      <c r="N7">
        <v>24</v>
      </c>
      <c r="O7" s="10">
        <v>24</v>
      </c>
      <c r="P7">
        <v>35</v>
      </c>
      <c r="Q7" s="10">
        <v>35</v>
      </c>
      <c r="R7">
        <v>267</v>
      </c>
    </row>
    <row r="8" spans="1:20" x14ac:dyDescent="0.25">
      <c r="A8" s="4" t="s">
        <v>29</v>
      </c>
      <c r="B8">
        <v>1</v>
      </c>
      <c r="C8" s="10">
        <v>1</v>
      </c>
      <c r="E8" s="10"/>
      <c r="F8">
        <v>3</v>
      </c>
      <c r="G8" s="10">
        <v>3</v>
      </c>
      <c r="H8">
        <v>5</v>
      </c>
      <c r="I8" s="10">
        <v>5</v>
      </c>
      <c r="J8">
        <v>5</v>
      </c>
      <c r="K8" s="10">
        <v>5</v>
      </c>
      <c r="L8">
        <v>3</v>
      </c>
      <c r="M8" s="10">
        <v>3</v>
      </c>
      <c r="N8">
        <v>3</v>
      </c>
      <c r="O8" s="10">
        <v>3</v>
      </c>
      <c r="P8">
        <v>4</v>
      </c>
      <c r="Q8" s="10">
        <v>4</v>
      </c>
      <c r="R8">
        <v>24</v>
      </c>
    </row>
    <row r="9" spans="1:20" x14ac:dyDescent="0.25">
      <c r="A9" s="4" t="s">
        <v>27</v>
      </c>
      <c r="B9">
        <v>44</v>
      </c>
      <c r="C9" s="10">
        <v>44</v>
      </c>
      <c r="D9">
        <v>45</v>
      </c>
      <c r="E9" s="10">
        <v>45</v>
      </c>
      <c r="F9">
        <v>39</v>
      </c>
      <c r="G9" s="10">
        <v>39</v>
      </c>
      <c r="H9">
        <v>31</v>
      </c>
      <c r="I9" s="10">
        <v>31</v>
      </c>
      <c r="J9">
        <v>43</v>
      </c>
      <c r="K9" s="10">
        <v>43</v>
      </c>
      <c r="L9">
        <v>49</v>
      </c>
      <c r="M9" s="10">
        <v>49</v>
      </c>
      <c r="N9">
        <v>49</v>
      </c>
      <c r="O9" s="10">
        <v>49</v>
      </c>
      <c r="P9">
        <v>44</v>
      </c>
      <c r="Q9" s="10">
        <v>44</v>
      </c>
      <c r="R9">
        <v>344</v>
      </c>
    </row>
    <row r="10" spans="1:20" x14ac:dyDescent="0.25">
      <c r="A10" s="4" t="s">
        <v>0</v>
      </c>
      <c r="B10">
        <v>317</v>
      </c>
      <c r="C10" s="10">
        <v>317</v>
      </c>
      <c r="D10">
        <v>285</v>
      </c>
      <c r="E10" s="10">
        <v>285</v>
      </c>
      <c r="F10">
        <v>349</v>
      </c>
      <c r="G10" s="10">
        <v>349</v>
      </c>
      <c r="H10">
        <v>283</v>
      </c>
      <c r="I10" s="10">
        <v>283</v>
      </c>
      <c r="J10">
        <v>341</v>
      </c>
      <c r="K10" s="10">
        <v>341</v>
      </c>
      <c r="L10">
        <v>342</v>
      </c>
      <c r="M10" s="10">
        <v>342</v>
      </c>
      <c r="N10">
        <v>402</v>
      </c>
      <c r="O10" s="10">
        <v>402</v>
      </c>
      <c r="P10">
        <v>392</v>
      </c>
      <c r="Q10" s="10">
        <v>392</v>
      </c>
      <c r="R10">
        <v>2711</v>
      </c>
    </row>
    <row r="11" spans="1:20" x14ac:dyDescent="0.25">
      <c r="A11" s="5" t="s">
        <v>44</v>
      </c>
      <c r="B11" s="11">
        <v>789</v>
      </c>
      <c r="C11" s="11">
        <v>789</v>
      </c>
      <c r="D11" s="11">
        <v>814</v>
      </c>
      <c r="E11" s="11">
        <v>814</v>
      </c>
      <c r="F11" s="11">
        <v>844</v>
      </c>
      <c r="G11" s="11">
        <v>844</v>
      </c>
      <c r="H11" s="11">
        <v>709</v>
      </c>
      <c r="I11" s="11">
        <v>709</v>
      </c>
      <c r="J11" s="11">
        <v>769</v>
      </c>
      <c r="K11" s="11">
        <v>769</v>
      </c>
      <c r="L11" s="11">
        <v>828</v>
      </c>
      <c r="M11" s="11">
        <v>828</v>
      </c>
      <c r="N11" s="11">
        <v>907</v>
      </c>
      <c r="O11" s="11">
        <v>907</v>
      </c>
      <c r="P11" s="11">
        <v>998</v>
      </c>
      <c r="Q11" s="11">
        <v>998</v>
      </c>
      <c r="R11" s="11">
        <v>6658</v>
      </c>
    </row>
    <row r="13" spans="1:20" x14ac:dyDescent="0.25">
      <c r="A13" s="6"/>
      <c r="B13" s="6" t="s">
        <v>57</v>
      </c>
      <c r="C13" s="8" t="s">
        <v>71</v>
      </c>
      <c r="D13" s="6" t="s">
        <v>58</v>
      </c>
      <c r="E13" s="8" t="s">
        <v>76</v>
      </c>
      <c r="F13" s="6" t="s">
        <v>59</v>
      </c>
      <c r="G13" s="8" t="s">
        <v>74</v>
      </c>
      <c r="H13" s="6" t="s">
        <v>30</v>
      </c>
      <c r="I13" s="8" t="s">
        <v>75</v>
      </c>
      <c r="J13" s="6" t="s">
        <v>32</v>
      </c>
      <c r="K13" s="8" t="s">
        <v>77</v>
      </c>
      <c r="L13" s="6" t="s">
        <v>60</v>
      </c>
      <c r="M13" s="8" t="s">
        <v>78</v>
      </c>
      <c r="N13" s="6" t="s">
        <v>31</v>
      </c>
      <c r="O13" s="8" t="s">
        <v>79</v>
      </c>
      <c r="P13" s="6" t="s">
        <v>61</v>
      </c>
      <c r="Q13" s="8" t="s">
        <v>80</v>
      </c>
      <c r="R13" s="6" t="s">
        <v>72</v>
      </c>
      <c r="S13" s="8" t="s">
        <v>73</v>
      </c>
      <c r="T13" s="6" t="s">
        <v>44</v>
      </c>
    </row>
    <row r="14" spans="1:20" x14ac:dyDescent="0.25">
      <c r="A14" s="7" t="s">
        <v>43</v>
      </c>
      <c r="B14" s="7" t="s">
        <v>54</v>
      </c>
      <c r="C14" s="9"/>
      <c r="D14" s="7" t="s">
        <v>54</v>
      </c>
      <c r="E14" s="9"/>
      <c r="F14" s="7" t="s">
        <v>54</v>
      </c>
      <c r="G14" s="9"/>
      <c r="H14" s="7" t="s">
        <v>54</v>
      </c>
      <c r="I14" s="9"/>
      <c r="J14" s="7" t="s">
        <v>54</v>
      </c>
      <c r="K14" s="9"/>
      <c r="L14" s="7" t="s">
        <v>54</v>
      </c>
      <c r="M14" s="9"/>
      <c r="N14" s="7" t="s">
        <v>54</v>
      </c>
      <c r="O14" s="9"/>
      <c r="P14" s="7" t="s">
        <v>54</v>
      </c>
      <c r="Q14" s="9"/>
      <c r="R14" s="7" t="s">
        <v>54</v>
      </c>
      <c r="S14" s="9"/>
      <c r="T14" s="7"/>
    </row>
    <row r="15" spans="1:20" x14ac:dyDescent="0.25">
      <c r="A15" s="4" t="s">
        <v>26</v>
      </c>
      <c r="B15">
        <v>775</v>
      </c>
      <c r="C15" s="10">
        <v>775</v>
      </c>
      <c r="D15">
        <v>7</v>
      </c>
      <c r="E15" s="10">
        <v>7</v>
      </c>
      <c r="F15">
        <v>15</v>
      </c>
      <c r="G15" s="10">
        <v>15</v>
      </c>
      <c r="H15">
        <v>6</v>
      </c>
      <c r="I15" s="10">
        <v>6</v>
      </c>
      <c r="J15">
        <v>8</v>
      </c>
      <c r="K15" s="10">
        <v>8</v>
      </c>
      <c r="L15">
        <v>12</v>
      </c>
      <c r="M15" s="10">
        <v>12</v>
      </c>
      <c r="N15">
        <v>5</v>
      </c>
      <c r="O15" s="10">
        <v>5</v>
      </c>
      <c r="P15">
        <v>5</v>
      </c>
      <c r="Q15" s="10">
        <v>5</v>
      </c>
      <c r="R15">
        <v>4</v>
      </c>
      <c r="S15" s="10">
        <v>4</v>
      </c>
      <c r="T15">
        <v>837</v>
      </c>
    </row>
    <row r="16" spans="1:20" x14ac:dyDescent="0.25">
      <c r="A16" s="4" t="s">
        <v>25</v>
      </c>
      <c r="B16">
        <v>6921</v>
      </c>
      <c r="C16" s="10">
        <v>6921</v>
      </c>
      <c r="D16">
        <v>56</v>
      </c>
      <c r="E16" s="10">
        <v>56</v>
      </c>
      <c r="F16">
        <v>97</v>
      </c>
      <c r="G16" s="10">
        <v>97</v>
      </c>
      <c r="H16">
        <v>71</v>
      </c>
      <c r="I16" s="10">
        <v>71</v>
      </c>
      <c r="J16">
        <v>49</v>
      </c>
      <c r="K16" s="10">
        <v>49</v>
      </c>
      <c r="L16">
        <v>50</v>
      </c>
      <c r="M16" s="10">
        <v>50</v>
      </c>
      <c r="N16">
        <v>44</v>
      </c>
      <c r="O16" s="10">
        <v>44</v>
      </c>
      <c r="P16">
        <v>48</v>
      </c>
      <c r="Q16" s="10">
        <v>48</v>
      </c>
      <c r="R16">
        <v>53</v>
      </c>
      <c r="S16" s="10">
        <v>53</v>
      </c>
      <c r="T16">
        <v>7389</v>
      </c>
    </row>
    <row r="17" spans="1:20" x14ac:dyDescent="0.25">
      <c r="A17" s="4" t="s">
        <v>69</v>
      </c>
      <c r="B17">
        <v>662</v>
      </c>
      <c r="C17" s="10">
        <v>662</v>
      </c>
      <c r="D17">
        <v>9</v>
      </c>
      <c r="E17" s="10">
        <v>9</v>
      </c>
      <c r="F17">
        <v>13</v>
      </c>
      <c r="G17" s="10">
        <v>13</v>
      </c>
      <c r="H17">
        <v>9</v>
      </c>
      <c r="I17" s="10">
        <v>9</v>
      </c>
      <c r="J17">
        <v>7</v>
      </c>
      <c r="K17" s="10">
        <v>7</v>
      </c>
      <c r="L17">
        <v>5</v>
      </c>
      <c r="M17" s="10">
        <v>5</v>
      </c>
      <c r="N17">
        <v>5</v>
      </c>
      <c r="O17" s="10">
        <v>5</v>
      </c>
      <c r="P17">
        <v>11</v>
      </c>
      <c r="Q17" s="10">
        <v>11</v>
      </c>
      <c r="R17">
        <v>2</v>
      </c>
      <c r="S17" s="10">
        <v>2</v>
      </c>
      <c r="T17">
        <v>723</v>
      </c>
    </row>
    <row r="18" spans="1:20" x14ac:dyDescent="0.25">
      <c r="A18" s="4" t="s">
        <v>28</v>
      </c>
      <c r="B18">
        <v>546</v>
      </c>
      <c r="C18" s="10">
        <v>546</v>
      </c>
      <c r="D18">
        <v>1</v>
      </c>
      <c r="E18" s="10">
        <v>1</v>
      </c>
      <c r="F18">
        <v>10</v>
      </c>
      <c r="G18" s="10">
        <v>10</v>
      </c>
      <c r="H18">
        <v>1</v>
      </c>
      <c r="I18" s="10">
        <v>1</v>
      </c>
      <c r="J18">
        <v>7</v>
      </c>
      <c r="K18" s="10">
        <v>7</v>
      </c>
      <c r="L18">
        <v>2</v>
      </c>
      <c r="M18" s="10">
        <v>2</v>
      </c>
      <c r="N18">
        <v>6</v>
      </c>
      <c r="O18" s="10">
        <v>6</v>
      </c>
      <c r="P18">
        <v>6</v>
      </c>
      <c r="Q18" s="10">
        <v>6</v>
      </c>
      <c r="R18">
        <v>1</v>
      </c>
      <c r="S18" s="10">
        <v>1</v>
      </c>
      <c r="T18">
        <v>580</v>
      </c>
    </row>
    <row r="19" spans="1:20" x14ac:dyDescent="0.25">
      <c r="A19" s="4" t="s">
        <v>29</v>
      </c>
      <c r="B19">
        <v>40</v>
      </c>
      <c r="C19" s="10">
        <v>40</v>
      </c>
      <c r="E19" s="10"/>
      <c r="F19">
        <v>1</v>
      </c>
      <c r="G19" s="10">
        <v>1</v>
      </c>
      <c r="I19" s="10"/>
      <c r="K19" s="10"/>
      <c r="M19" s="10"/>
      <c r="O19" s="10"/>
      <c r="P19">
        <v>1</v>
      </c>
      <c r="Q19" s="10">
        <v>1</v>
      </c>
      <c r="S19" s="10"/>
      <c r="T19">
        <v>42</v>
      </c>
    </row>
    <row r="20" spans="1:20" x14ac:dyDescent="0.25">
      <c r="A20" s="4" t="s">
        <v>27</v>
      </c>
      <c r="B20">
        <v>770</v>
      </c>
      <c r="C20" s="10">
        <v>770</v>
      </c>
      <c r="D20">
        <v>1</v>
      </c>
      <c r="E20" s="10">
        <v>1</v>
      </c>
      <c r="F20">
        <v>6</v>
      </c>
      <c r="G20" s="10">
        <v>6</v>
      </c>
      <c r="H20">
        <v>5</v>
      </c>
      <c r="I20" s="10">
        <v>5</v>
      </c>
      <c r="J20">
        <v>9</v>
      </c>
      <c r="K20" s="10">
        <v>9</v>
      </c>
      <c r="L20">
        <v>2</v>
      </c>
      <c r="M20" s="10">
        <v>2</v>
      </c>
      <c r="N20">
        <v>4</v>
      </c>
      <c r="O20" s="10">
        <v>4</v>
      </c>
      <c r="P20">
        <v>4</v>
      </c>
      <c r="Q20" s="10">
        <v>4</v>
      </c>
      <c r="R20">
        <v>1</v>
      </c>
      <c r="S20" s="10">
        <v>1</v>
      </c>
      <c r="T20">
        <v>802</v>
      </c>
    </row>
    <row r="21" spans="1:20" x14ac:dyDescent="0.25">
      <c r="A21" s="4" t="s">
        <v>0</v>
      </c>
      <c r="B21">
        <v>7100</v>
      </c>
      <c r="C21" s="10">
        <v>7100</v>
      </c>
      <c r="D21">
        <v>31</v>
      </c>
      <c r="E21" s="10">
        <v>31</v>
      </c>
      <c r="F21">
        <v>114</v>
      </c>
      <c r="G21" s="10">
        <v>114</v>
      </c>
      <c r="H21">
        <v>71</v>
      </c>
      <c r="I21" s="10">
        <v>71</v>
      </c>
      <c r="J21">
        <v>30</v>
      </c>
      <c r="K21" s="10">
        <v>30</v>
      </c>
      <c r="L21">
        <v>24</v>
      </c>
      <c r="M21" s="10">
        <v>24</v>
      </c>
      <c r="N21">
        <v>56</v>
      </c>
      <c r="O21" s="10">
        <v>56</v>
      </c>
      <c r="P21">
        <v>53</v>
      </c>
      <c r="Q21" s="10">
        <v>53</v>
      </c>
      <c r="R21">
        <v>56</v>
      </c>
      <c r="S21" s="10">
        <v>56</v>
      </c>
      <c r="T21">
        <v>7535</v>
      </c>
    </row>
    <row r="22" spans="1:20" x14ac:dyDescent="0.25">
      <c r="A22" s="5" t="s">
        <v>44</v>
      </c>
      <c r="B22" s="11">
        <v>16814</v>
      </c>
      <c r="C22" s="11">
        <v>16814</v>
      </c>
      <c r="D22" s="11">
        <v>105</v>
      </c>
      <c r="E22" s="11">
        <v>105</v>
      </c>
      <c r="F22" s="11">
        <v>256</v>
      </c>
      <c r="G22" s="11">
        <v>256</v>
      </c>
      <c r="H22" s="11">
        <v>163</v>
      </c>
      <c r="I22" s="11">
        <v>163</v>
      </c>
      <c r="J22" s="11">
        <v>110</v>
      </c>
      <c r="K22" s="11">
        <v>110</v>
      </c>
      <c r="L22" s="11">
        <v>95</v>
      </c>
      <c r="M22" s="11">
        <v>95</v>
      </c>
      <c r="N22" s="11">
        <v>120</v>
      </c>
      <c r="O22" s="11">
        <v>120</v>
      </c>
      <c r="P22" s="11">
        <v>128</v>
      </c>
      <c r="Q22" s="11">
        <v>128</v>
      </c>
      <c r="R22" s="11">
        <v>117</v>
      </c>
      <c r="S22" s="11">
        <v>117</v>
      </c>
      <c r="T22" s="11">
        <v>17908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39"/>
  <sheetViews>
    <sheetView topLeftCell="N20" workbookViewId="0">
      <selection activeCell="S6" sqref="S6:S38"/>
    </sheetView>
  </sheetViews>
  <sheetFormatPr baseColWidth="10" defaultRowHeight="15" x14ac:dyDescent="0.25"/>
  <cols>
    <col min="1" max="1" width="40.28515625" bestFit="1" customWidth="1"/>
    <col min="2" max="2" width="22.42578125" bestFit="1" customWidth="1"/>
    <col min="3" max="3" width="11.85546875" bestFit="1" customWidth="1"/>
    <col min="4" max="4" width="11.7109375" bestFit="1" customWidth="1"/>
    <col min="5" max="5" width="13.7109375" bestFit="1" customWidth="1"/>
    <col min="6" max="6" width="11.7109375" bestFit="1" customWidth="1"/>
    <col min="7" max="7" width="12.5703125" bestFit="1" customWidth="1"/>
    <col min="8" max="8" width="11.7109375" bestFit="1" customWidth="1"/>
    <col min="9" max="9" width="10.85546875" bestFit="1" customWidth="1"/>
    <col min="10" max="10" width="11.7109375" bestFit="1" customWidth="1"/>
    <col min="11" max="11" width="11.5703125" bestFit="1" customWidth="1"/>
    <col min="12" max="12" width="11.7109375" bestFit="1" customWidth="1"/>
    <col min="13" max="13" width="11.42578125" bestFit="1" customWidth="1"/>
    <col min="14" max="14" width="11.7109375" bestFit="1" customWidth="1"/>
    <col min="15" max="15" width="13.42578125" bestFit="1" customWidth="1"/>
    <col min="16" max="16" width="12.5703125" bestFit="1" customWidth="1"/>
    <col min="17" max="17" width="15.5703125" bestFit="1" customWidth="1"/>
    <col min="18" max="18" width="11.7109375" bestFit="1" customWidth="1"/>
    <col min="19" max="19" width="14.140625" bestFit="1" customWidth="1"/>
    <col min="20" max="20" width="13.7109375" bestFit="1" customWidth="1"/>
    <col min="21" max="21" width="16.85546875" bestFit="1" customWidth="1"/>
    <col min="22" max="22" width="12.5703125" bestFit="1" customWidth="1"/>
    <col min="23" max="23" width="15.5703125" bestFit="1" customWidth="1"/>
    <col min="24" max="24" width="12.5703125" bestFit="1" customWidth="1"/>
  </cols>
  <sheetData>
    <row r="3" spans="1:24" x14ac:dyDescent="0.25">
      <c r="A3" s="3" t="s">
        <v>55</v>
      </c>
      <c r="B3" s="3" t="s">
        <v>45</v>
      </c>
    </row>
    <row r="4" spans="1:24" x14ac:dyDescent="0.25">
      <c r="B4" t="s">
        <v>57</v>
      </c>
      <c r="C4" t="s">
        <v>71</v>
      </c>
      <c r="D4" t="s">
        <v>58</v>
      </c>
      <c r="E4" t="s">
        <v>76</v>
      </c>
      <c r="F4" t="s">
        <v>59</v>
      </c>
      <c r="G4" t="s">
        <v>74</v>
      </c>
      <c r="H4" t="s">
        <v>30</v>
      </c>
      <c r="I4" t="s">
        <v>75</v>
      </c>
      <c r="J4" t="s">
        <v>32</v>
      </c>
      <c r="K4" t="s">
        <v>77</v>
      </c>
      <c r="L4" t="s">
        <v>60</v>
      </c>
      <c r="M4" t="s">
        <v>78</v>
      </c>
      <c r="N4" t="s">
        <v>61</v>
      </c>
      <c r="O4" t="s">
        <v>80</v>
      </c>
      <c r="P4" t="s">
        <v>91</v>
      </c>
      <c r="Q4" t="s">
        <v>92</v>
      </c>
      <c r="R4" t="s">
        <v>81</v>
      </c>
      <c r="S4" t="s">
        <v>93</v>
      </c>
      <c r="T4" t="s">
        <v>83</v>
      </c>
      <c r="U4" t="s">
        <v>84</v>
      </c>
      <c r="V4" t="s">
        <v>94</v>
      </c>
      <c r="W4" t="s">
        <v>95</v>
      </c>
      <c r="X4" t="s">
        <v>44</v>
      </c>
    </row>
    <row r="5" spans="1:24" x14ac:dyDescent="0.25">
      <c r="A5" s="3" t="s">
        <v>43</v>
      </c>
      <c r="B5" t="s">
        <v>54</v>
      </c>
      <c r="D5" t="s">
        <v>54</v>
      </c>
      <c r="F5" t="s">
        <v>54</v>
      </c>
      <c r="H5" t="s">
        <v>54</v>
      </c>
      <c r="J5" t="s">
        <v>54</v>
      </c>
      <c r="L5" t="s">
        <v>54</v>
      </c>
      <c r="N5" t="s">
        <v>54</v>
      </c>
      <c r="P5" t="s">
        <v>54</v>
      </c>
      <c r="R5" t="s">
        <v>54</v>
      </c>
      <c r="T5" t="s">
        <v>54</v>
      </c>
      <c r="V5" t="s">
        <v>54</v>
      </c>
    </row>
    <row r="6" spans="1:24" x14ac:dyDescent="0.25">
      <c r="A6" s="4" t="s">
        <v>97</v>
      </c>
      <c r="F6">
        <v>1</v>
      </c>
      <c r="G6">
        <v>1</v>
      </c>
      <c r="P6">
        <v>4</v>
      </c>
      <c r="Q6">
        <v>4</v>
      </c>
      <c r="R6">
        <v>1</v>
      </c>
      <c r="S6">
        <v>1</v>
      </c>
      <c r="X6">
        <v>6</v>
      </c>
    </row>
    <row r="7" spans="1:24" x14ac:dyDescent="0.25">
      <c r="A7" s="35" t="s">
        <v>24</v>
      </c>
      <c r="F7">
        <v>1</v>
      </c>
      <c r="G7">
        <v>1</v>
      </c>
      <c r="P7">
        <v>3</v>
      </c>
      <c r="Q7">
        <v>3</v>
      </c>
      <c r="X7">
        <v>4</v>
      </c>
    </row>
    <row r="8" spans="1:24" x14ac:dyDescent="0.25">
      <c r="A8" s="35" t="s">
        <v>13</v>
      </c>
      <c r="R8">
        <v>1</v>
      </c>
      <c r="S8">
        <v>1</v>
      </c>
      <c r="X8">
        <v>1</v>
      </c>
    </row>
    <row r="9" spans="1:24" x14ac:dyDescent="0.25">
      <c r="A9" s="35" t="s">
        <v>11</v>
      </c>
      <c r="P9">
        <v>1</v>
      </c>
      <c r="Q9">
        <v>1</v>
      </c>
      <c r="X9">
        <v>1</v>
      </c>
    </row>
    <row r="10" spans="1:24" x14ac:dyDescent="0.25">
      <c r="A10" s="4" t="s">
        <v>98</v>
      </c>
      <c r="D10">
        <v>3</v>
      </c>
      <c r="E10">
        <v>3</v>
      </c>
      <c r="F10">
        <v>1</v>
      </c>
      <c r="G10">
        <v>1</v>
      </c>
      <c r="H10">
        <v>1</v>
      </c>
      <c r="I10">
        <v>1</v>
      </c>
      <c r="J10">
        <v>3</v>
      </c>
      <c r="K10">
        <v>3</v>
      </c>
      <c r="L10">
        <v>4</v>
      </c>
      <c r="M10">
        <v>4</v>
      </c>
      <c r="N10">
        <v>1</v>
      </c>
      <c r="O10">
        <v>1</v>
      </c>
      <c r="P10">
        <v>8</v>
      </c>
      <c r="Q10">
        <v>8</v>
      </c>
      <c r="R10">
        <v>1</v>
      </c>
      <c r="S10">
        <v>1</v>
      </c>
      <c r="V10">
        <v>2</v>
      </c>
      <c r="W10">
        <v>2</v>
      </c>
      <c r="X10">
        <v>24</v>
      </c>
    </row>
    <row r="11" spans="1:24" x14ac:dyDescent="0.25">
      <c r="A11" s="35" t="s">
        <v>7</v>
      </c>
      <c r="F11">
        <v>1</v>
      </c>
      <c r="G11">
        <v>1</v>
      </c>
      <c r="L11">
        <v>2</v>
      </c>
      <c r="M11">
        <v>2</v>
      </c>
      <c r="P11">
        <v>1</v>
      </c>
      <c r="Q11">
        <v>1</v>
      </c>
      <c r="X11">
        <v>4</v>
      </c>
    </row>
    <row r="12" spans="1:24" x14ac:dyDescent="0.25">
      <c r="A12" s="35" t="s">
        <v>89</v>
      </c>
      <c r="P12">
        <v>1</v>
      </c>
      <c r="Q12">
        <v>1</v>
      </c>
      <c r="X12">
        <v>1</v>
      </c>
    </row>
    <row r="13" spans="1:24" x14ac:dyDescent="0.25">
      <c r="A13" s="35" t="s">
        <v>12</v>
      </c>
      <c r="N13">
        <v>1</v>
      </c>
      <c r="O13">
        <v>1</v>
      </c>
      <c r="X13">
        <v>1</v>
      </c>
    </row>
    <row r="14" spans="1:24" x14ac:dyDescent="0.25">
      <c r="A14" s="35" t="s">
        <v>88</v>
      </c>
      <c r="D14">
        <v>1</v>
      </c>
      <c r="E14">
        <v>1</v>
      </c>
      <c r="X14">
        <v>1</v>
      </c>
    </row>
    <row r="15" spans="1:24" x14ac:dyDescent="0.25">
      <c r="A15" s="35" t="s">
        <v>8</v>
      </c>
      <c r="J15">
        <v>1</v>
      </c>
      <c r="K15">
        <v>1</v>
      </c>
      <c r="X15">
        <v>1</v>
      </c>
    </row>
    <row r="16" spans="1:24" x14ac:dyDescent="0.25">
      <c r="A16" s="35" t="s">
        <v>20</v>
      </c>
      <c r="D16">
        <v>1</v>
      </c>
      <c r="E16">
        <v>1</v>
      </c>
      <c r="X16">
        <v>1</v>
      </c>
    </row>
    <row r="17" spans="1:24" x14ac:dyDescent="0.25">
      <c r="A17" s="35" t="s">
        <v>90</v>
      </c>
      <c r="H17">
        <v>1</v>
      </c>
      <c r="I17">
        <v>1</v>
      </c>
      <c r="V17">
        <v>2</v>
      </c>
      <c r="W17">
        <v>2</v>
      </c>
      <c r="X17">
        <v>3</v>
      </c>
    </row>
    <row r="18" spans="1:24" x14ac:dyDescent="0.25">
      <c r="A18" s="35" t="s">
        <v>17</v>
      </c>
      <c r="D18">
        <v>1</v>
      </c>
      <c r="E18">
        <v>1</v>
      </c>
      <c r="P18">
        <v>1</v>
      </c>
      <c r="Q18">
        <v>1</v>
      </c>
      <c r="X18">
        <v>2</v>
      </c>
    </row>
    <row r="19" spans="1:24" x14ac:dyDescent="0.25">
      <c r="A19" s="35" t="s">
        <v>16</v>
      </c>
      <c r="P19">
        <v>3</v>
      </c>
      <c r="Q19">
        <v>3</v>
      </c>
      <c r="X19">
        <v>3</v>
      </c>
    </row>
    <row r="20" spans="1:24" x14ac:dyDescent="0.25">
      <c r="A20" s="35" t="s">
        <v>14</v>
      </c>
      <c r="J20">
        <v>1</v>
      </c>
      <c r="K20">
        <v>1</v>
      </c>
      <c r="L20">
        <v>1</v>
      </c>
      <c r="M20">
        <v>1</v>
      </c>
      <c r="X20">
        <v>2</v>
      </c>
    </row>
    <row r="21" spans="1:24" x14ac:dyDescent="0.25">
      <c r="A21" s="35" t="s">
        <v>86</v>
      </c>
      <c r="L21">
        <v>1</v>
      </c>
      <c r="M21">
        <v>1</v>
      </c>
      <c r="X21">
        <v>1</v>
      </c>
    </row>
    <row r="22" spans="1:24" x14ac:dyDescent="0.25">
      <c r="A22" s="35" t="s">
        <v>9</v>
      </c>
      <c r="P22">
        <v>2</v>
      </c>
      <c r="Q22">
        <v>2</v>
      </c>
      <c r="X22">
        <v>2</v>
      </c>
    </row>
    <row r="23" spans="1:24" x14ac:dyDescent="0.25">
      <c r="A23" s="35" t="s">
        <v>5</v>
      </c>
      <c r="R23">
        <v>1</v>
      </c>
      <c r="S23">
        <v>1</v>
      </c>
      <c r="X23">
        <v>1</v>
      </c>
    </row>
    <row r="24" spans="1:24" x14ac:dyDescent="0.25">
      <c r="A24" s="35" t="s">
        <v>15</v>
      </c>
      <c r="J24">
        <v>1</v>
      </c>
      <c r="K24">
        <v>1</v>
      </c>
      <c r="X24">
        <v>1</v>
      </c>
    </row>
    <row r="25" spans="1:24" x14ac:dyDescent="0.25">
      <c r="A25" s="4" t="s">
        <v>0</v>
      </c>
      <c r="B25">
        <v>2</v>
      </c>
      <c r="C25">
        <v>2</v>
      </c>
      <c r="D25">
        <v>6</v>
      </c>
      <c r="E25">
        <v>6</v>
      </c>
      <c r="H25">
        <v>1</v>
      </c>
      <c r="I25">
        <v>1</v>
      </c>
      <c r="J25">
        <v>11</v>
      </c>
      <c r="K25">
        <v>11</v>
      </c>
      <c r="L25">
        <v>3</v>
      </c>
      <c r="M25">
        <v>3</v>
      </c>
      <c r="N25">
        <v>1</v>
      </c>
      <c r="O25">
        <v>1</v>
      </c>
      <c r="P25">
        <v>2</v>
      </c>
      <c r="Q25">
        <v>2</v>
      </c>
      <c r="R25">
        <v>5</v>
      </c>
      <c r="S25">
        <v>5</v>
      </c>
      <c r="T25">
        <v>5</v>
      </c>
      <c r="U25">
        <v>5</v>
      </c>
      <c r="X25">
        <v>36</v>
      </c>
    </row>
    <row r="26" spans="1:24" x14ac:dyDescent="0.25">
      <c r="A26" s="35" t="s">
        <v>1</v>
      </c>
      <c r="D26">
        <v>3</v>
      </c>
      <c r="E26">
        <v>3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X26">
        <v>6</v>
      </c>
    </row>
    <row r="27" spans="1:24" x14ac:dyDescent="0.25">
      <c r="A27" s="35" t="s">
        <v>4</v>
      </c>
      <c r="D27">
        <v>1</v>
      </c>
      <c r="E27">
        <v>1</v>
      </c>
      <c r="T27">
        <v>2</v>
      </c>
      <c r="U27">
        <v>2</v>
      </c>
      <c r="X27">
        <v>3</v>
      </c>
    </row>
    <row r="28" spans="1:24" x14ac:dyDescent="0.25">
      <c r="A28" s="35" t="s">
        <v>18</v>
      </c>
      <c r="T28">
        <v>1</v>
      </c>
      <c r="U28">
        <v>1</v>
      </c>
      <c r="X28">
        <v>1</v>
      </c>
    </row>
    <row r="29" spans="1:24" x14ac:dyDescent="0.25">
      <c r="A29" s="35" t="s">
        <v>6</v>
      </c>
      <c r="D29">
        <v>1</v>
      </c>
      <c r="E29">
        <v>1</v>
      </c>
      <c r="X29">
        <v>1</v>
      </c>
    </row>
    <row r="30" spans="1:24" x14ac:dyDescent="0.25">
      <c r="A30" s="35" t="s">
        <v>22</v>
      </c>
      <c r="J30">
        <v>1</v>
      </c>
      <c r="K30">
        <v>1</v>
      </c>
      <c r="X30">
        <v>1</v>
      </c>
    </row>
    <row r="31" spans="1:24" x14ac:dyDescent="0.25">
      <c r="A31" s="35" t="s">
        <v>21</v>
      </c>
      <c r="B31">
        <v>1</v>
      </c>
      <c r="C31">
        <v>1</v>
      </c>
      <c r="H31">
        <v>1</v>
      </c>
      <c r="I31">
        <v>1</v>
      </c>
      <c r="P31">
        <v>1</v>
      </c>
      <c r="Q31">
        <v>1</v>
      </c>
      <c r="T31">
        <v>1</v>
      </c>
      <c r="U31">
        <v>1</v>
      </c>
      <c r="X31">
        <v>4</v>
      </c>
    </row>
    <row r="32" spans="1:24" x14ac:dyDescent="0.25">
      <c r="A32" s="35" t="s">
        <v>19</v>
      </c>
      <c r="J32">
        <v>1</v>
      </c>
      <c r="K32">
        <v>1</v>
      </c>
      <c r="L32">
        <v>1</v>
      </c>
      <c r="M32">
        <v>1</v>
      </c>
      <c r="X32">
        <v>2</v>
      </c>
    </row>
    <row r="33" spans="1:24" x14ac:dyDescent="0.25">
      <c r="A33" s="35" t="s">
        <v>10</v>
      </c>
      <c r="B33">
        <v>1</v>
      </c>
      <c r="C33">
        <v>1</v>
      </c>
      <c r="J33">
        <v>2</v>
      </c>
      <c r="K33">
        <v>2</v>
      </c>
      <c r="X33">
        <v>3</v>
      </c>
    </row>
    <row r="34" spans="1:24" x14ac:dyDescent="0.25">
      <c r="A34" s="35" t="s">
        <v>3</v>
      </c>
      <c r="J34">
        <v>7</v>
      </c>
      <c r="K34">
        <v>7</v>
      </c>
      <c r="R34">
        <v>2</v>
      </c>
      <c r="S34">
        <v>2</v>
      </c>
      <c r="X34">
        <v>9</v>
      </c>
    </row>
    <row r="35" spans="1:24" x14ac:dyDescent="0.25">
      <c r="A35" s="35" t="s">
        <v>2</v>
      </c>
      <c r="L35">
        <v>1</v>
      </c>
      <c r="M35">
        <v>1</v>
      </c>
      <c r="R35">
        <v>1</v>
      </c>
      <c r="S35">
        <v>1</v>
      </c>
      <c r="X35">
        <v>2</v>
      </c>
    </row>
    <row r="36" spans="1:24" x14ac:dyDescent="0.25">
      <c r="A36" s="35" t="s">
        <v>5</v>
      </c>
      <c r="R36">
        <v>1</v>
      </c>
      <c r="S36">
        <v>1</v>
      </c>
      <c r="T36">
        <v>1</v>
      </c>
      <c r="U36">
        <v>1</v>
      </c>
      <c r="X36">
        <v>2</v>
      </c>
    </row>
    <row r="37" spans="1:24" x14ac:dyDescent="0.25">
      <c r="A37" s="35" t="s">
        <v>23</v>
      </c>
      <c r="L37">
        <v>1</v>
      </c>
      <c r="M37">
        <v>1</v>
      </c>
      <c r="X37">
        <v>1</v>
      </c>
    </row>
    <row r="38" spans="1:24" x14ac:dyDescent="0.25">
      <c r="A38" s="35" t="s">
        <v>87</v>
      </c>
      <c r="D38">
        <v>1</v>
      </c>
      <c r="E38">
        <v>1</v>
      </c>
      <c r="X38">
        <v>1</v>
      </c>
    </row>
    <row r="39" spans="1:24" x14ac:dyDescent="0.25">
      <c r="A39" s="4" t="s">
        <v>44</v>
      </c>
      <c r="B39">
        <v>2</v>
      </c>
      <c r="C39">
        <v>2</v>
      </c>
      <c r="D39">
        <v>9</v>
      </c>
      <c r="E39">
        <v>9</v>
      </c>
      <c r="F39">
        <v>2</v>
      </c>
      <c r="G39">
        <v>2</v>
      </c>
      <c r="H39">
        <v>2</v>
      </c>
      <c r="I39">
        <v>2</v>
      </c>
      <c r="J39">
        <v>14</v>
      </c>
      <c r="K39">
        <v>14</v>
      </c>
      <c r="L39">
        <v>7</v>
      </c>
      <c r="M39">
        <v>7</v>
      </c>
      <c r="N39">
        <v>2</v>
      </c>
      <c r="O39">
        <v>2</v>
      </c>
      <c r="P39">
        <v>14</v>
      </c>
      <c r="Q39">
        <v>14</v>
      </c>
      <c r="R39">
        <v>7</v>
      </c>
      <c r="S39">
        <v>7</v>
      </c>
      <c r="T39">
        <v>5</v>
      </c>
      <c r="U39">
        <v>5</v>
      </c>
      <c r="V39">
        <v>2</v>
      </c>
      <c r="W39">
        <v>2</v>
      </c>
      <c r="X39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FCH05-GEST MESES </vt:lpstr>
      <vt:lpstr>CONSOL DIST</vt:lpstr>
      <vt:lpstr>DINAMICA MESES</vt:lpstr>
      <vt:lpstr>CONSOL_ESS</vt:lpstr>
      <vt:lpstr>DINAMICA_EESS</vt:lpstr>
      <vt:lpstr>META_F04</vt:lpstr>
      <vt:lpstr>COD_UNICO</vt:lpstr>
      <vt:lpstr>Hoja1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</dc:creator>
  <cp:lastModifiedBy>Lacey Quispe Casas</cp:lastModifiedBy>
  <dcterms:created xsi:type="dcterms:W3CDTF">2021-09-09T13:44:11Z</dcterms:created>
  <dcterms:modified xsi:type="dcterms:W3CDTF">2026-01-16T18:01:22Z</dcterms:modified>
</cp:coreProperties>
</file>